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završni račun - inventur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E303" i="9" s="1"/>
  <c r="B303" i="9" s="1"/>
  <c r="F303" i="9"/>
  <c r="H302" i="9"/>
  <c r="E302" i="9" s="1"/>
  <c r="B302" i="9" s="1"/>
  <c r="G302" i="9"/>
  <c r="F302" i="9"/>
  <c r="H301" i="9"/>
  <c r="G301" i="9"/>
  <c r="E301" i="9" s="1"/>
  <c r="B301" i="9" s="1"/>
  <c r="F301" i="9"/>
  <c r="H300" i="9"/>
  <c r="G300" i="9"/>
  <c r="F300" i="9"/>
  <c r="H299" i="9"/>
  <c r="E299" i="9" s="1"/>
  <c r="B299" i="9" s="1"/>
  <c r="G299" i="9"/>
  <c r="F299" i="9"/>
  <c r="H298" i="9"/>
  <c r="E298" i="9" s="1"/>
  <c r="B298" i="9" s="1"/>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E283" i="9"/>
  <c r="B283" i="9"/>
  <c r="H282" i="9"/>
  <c r="G282" i="9"/>
  <c r="F282" i="9"/>
  <c r="E282" i="9"/>
  <c r="B282" i="9" s="1"/>
  <c r="F281" i="9"/>
  <c r="F280" i="9"/>
  <c r="F279" i="9"/>
  <c r="F278" i="9"/>
  <c r="F277" i="9" s="1"/>
  <c r="F276" i="9"/>
  <c r="L275" i="9"/>
  <c r="H275" i="9"/>
  <c r="F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M267" i="9"/>
  <c r="L267" i="9"/>
  <c r="F267" i="9"/>
  <c r="E267" i="9"/>
  <c r="B267" i="9" s="1"/>
  <c r="M266" i="9"/>
  <c r="L266" i="9"/>
  <c r="F266" i="9" s="1"/>
  <c r="B266" i="9" s="1"/>
  <c r="E266" i="9"/>
  <c r="M265" i="9"/>
  <c r="L265" i="9"/>
  <c r="F265" i="9" s="1"/>
  <c r="B265" i="9" s="1"/>
  <c r="E265" i="9"/>
  <c r="M264" i="9"/>
  <c r="F264" i="9" s="1"/>
  <c r="L264" i="9"/>
  <c r="E264" i="9"/>
  <c r="B264" i="9" s="1"/>
  <c r="M263" i="9"/>
  <c r="L263" i="9"/>
  <c r="F263" i="9"/>
  <c r="E263" i="9"/>
  <c r="B263" i="9" s="1"/>
  <c r="M262" i="9"/>
  <c r="L262" i="9"/>
  <c r="F262" i="9" s="1"/>
  <c r="B262" i="9" s="1"/>
  <c r="E262" i="9"/>
  <c r="M261" i="9"/>
  <c r="L261" i="9"/>
  <c r="F261" i="9" s="1"/>
  <c r="B261" i="9" s="1"/>
  <c r="E261" i="9"/>
  <c r="M260" i="9"/>
  <c r="F260" i="9" s="1"/>
  <c r="L260" i="9"/>
  <c r="E260" i="9"/>
  <c r="B260" i="9" s="1"/>
  <c r="M259" i="9"/>
  <c r="L259" i="9"/>
  <c r="F259" i="9"/>
  <c r="E259" i="9"/>
  <c r="B259" i="9" s="1"/>
  <c r="M258" i="9"/>
  <c r="L258" i="9"/>
  <c r="F258" i="9" s="1"/>
  <c r="B258" i="9" s="1"/>
  <c r="E258" i="9"/>
  <c r="M257" i="9"/>
  <c r="L257" i="9"/>
  <c r="F257" i="9" s="1"/>
  <c r="B257" i="9" s="1"/>
  <c r="E257" i="9"/>
  <c r="M256" i="9"/>
  <c r="L256" i="9"/>
  <c r="F256" i="9" s="1"/>
  <c r="E256" i="9"/>
  <c r="M255" i="9"/>
  <c r="L255" i="9"/>
  <c r="F255" i="9"/>
  <c r="B255" i="9" s="1"/>
  <c r="E255" i="9"/>
  <c r="M254" i="9"/>
  <c r="L254" i="9"/>
  <c r="F254" i="9" s="1"/>
  <c r="B254" i="9" s="1"/>
  <c r="E254" i="9"/>
  <c r="M253" i="9"/>
  <c r="L253" i="9"/>
  <c r="F253" i="9" s="1"/>
  <c r="B253" i="9" s="1"/>
  <c r="E253" i="9"/>
  <c r="M252" i="9"/>
  <c r="L252" i="9"/>
  <c r="F252" i="9" s="1"/>
  <c r="E252" i="9"/>
  <c r="B252" i="9" s="1"/>
  <c r="M251" i="9"/>
  <c r="L251" i="9"/>
  <c r="F251" i="9"/>
  <c r="E251" i="9"/>
  <c r="B251" i="9"/>
  <c r="M250" i="9"/>
  <c r="L250" i="9"/>
  <c r="F250" i="9" s="1"/>
  <c r="E250" i="9"/>
  <c r="B250" i="9" s="1"/>
  <c r="M249" i="9"/>
  <c r="L249" i="9"/>
  <c r="F249" i="9"/>
  <c r="B249" i="9" s="1"/>
  <c r="E249" i="9"/>
  <c r="M248" i="9"/>
  <c r="L248" i="9"/>
  <c r="F248" i="9" s="1"/>
  <c r="E248" i="9"/>
  <c r="M247" i="9"/>
  <c r="F247" i="9" s="1"/>
  <c r="B247" i="9" s="1"/>
  <c r="L247" i="9"/>
  <c r="E247" i="9"/>
  <c r="M246" i="9"/>
  <c r="L246" i="9"/>
  <c r="F246" i="9" s="1"/>
  <c r="E246" i="9"/>
  <c r="M245" i="9"/>
  <c r="F245" i="9" s="1"/>
  <c r="B245" i="9" s="1"/>
  <c r="L245" i="9"/>
  <c r="E245" i="9"/>
  <c r="M244" i="9"/>
  <c r="L244" i="9"/>
  <c r="F244" i="9" s="1"/>
  <c r="E244" i="9"/>
  <c r="M243" i="9"/>
  <c r="F243" i="9" s="1"/>
  <c r="B243" i="9" s="1"/>
  <c r="L243" i="9"/>
  <c r="E243" i="9"/>
  <c r="M242" i="9"/>
  <c r="L242" i="9"/>
  <c r="F242" i="9" s="1"/>
  <c r="E242" i="9"/>
  <c r="M241" i="9"/>
  <c r="F241" i="9" s="1"/>
  <c r="B241" i="9" s="1"/>
  <c r="L241" i="9"/>
  <c r="E241" i="9"/>
  <c r="M240" i="9"/>
  <c r="L240" i="9"/>
  <c r="F240" i="9" s="1"/>
  <c r="E240" i="9"/>
  <c r="M239" i="9"/>
  <c r="F239" i="9" s="1"/>
  <c r="B239" i="9" s="1"/>
  <c r="L239" i="9"/>
  <c r="E239" i="9"/>
  <c r="M238" i="9"/>
  <c r="L238" i="9"/>
  <c r="F238" i="9" s="1"/>
  <c r="E238" i="9"/>
  <c r="M237" i="9"/>
  <c r="F237" i="9" s="1"/>
  <c r="B237" i="9" s="1"/>
  <c r="L237" i="9"/>
  <c r="E237" i="9"/>
  <c r="M236" i="9"/>
  <c r="L236" i="9"/>
  <c r="F236" i="9" s="1"/>
  <c r="E236" i="9"/>
  <c r="M235" i="9"/>
  <c r="F235" i="9" s="1"/>
  <c r="B235" i="9" s="1"/>
  <c r="L235" i="9"/>
  <c r="E235" i="9"/>
  <c r="M234" i="9"/>
  <c r="L234" i="9"/>
  <c r="F234" i="9" s="1"/>
  <c r="E234" i="9"/>
  <c r="M233" i="9"/>
  <c r="F233" i="9" s="1"/>
  <c r="B233" i="9" s="1"/>
  <c r="L233" i="9"/>
  <c r="E233" i="9"/>
  <c r="M232" i="9"/>
  <c r="L232" i="9"/>
  <c r="F232" i="9" s="1"/>
  <c r="E232" i="9"/>
  <c r="M231" i="9"/>
  <c r="F231" i="9" s="1"/>
  <c r="B231" i="9" s="1"/>
  <c r="L231" i="9"/>
  <c r="E231" i="9"/>
  <c r="M230" i="9"/>
  <c r="L230" i="9"/>
  <c r="F230" i="9" s="1"/>
  <c r="E230" i="9"/>
  <c r="M229" i="9"/>
  <c r="F229" i="9" s="1"/>
  <c r="B229" i="9" s="1"/>
  <c r="L229" i="9"/>
  <c r="E229" i="9"/>
  <c r="M228" i="9"/>
  <c r="L228" i="9"/>
  <c r="F228" i="9" s="1"/>
  <c r="E228" i="9"/>
  <c r="M227" i="9"/>
  <c r="F227" i="9" s="1"/>
  <c r="B227" i="9" s="1"/>
  <c r="L227" i="9"/>
  <c r="E227" i="9"/>
  <c r="M226" i="9"/>
  <c r="L226" i="9"/>
  <c r="E226" i="9"/>
  <c r="M225" i="9"/>
  <c r="F225" i="9" s="1"/>
  <c r="B225" i="9" s="1"/>
  <c r="L225" i="9"/>
  <c r="E225" i="9"/>
  <c r="M224" i="9"/>
  <c r="L224" i="9"/>
  <c r="F224" i="9" s="1"/>
  <c r="E224" i="9"/>
  <c r="M223" i="9"/>
  <c r="F223" i="9" s="1"/>
  <c r="B223" i="9" s="1"/>
  <c r="L223" i="9"/>
  <c r="E223" i="9"/>
  <c r="M222" i="9"/>
  <c r="L222" i="9"/>
  <c r="E222" i="9"/>
  <c r="M221" i="9"/>
  <c r="L221" i="9"/>
  <c r="E221" i="9"/>
  <c r="M220" i="9"/>
  <c r="L220" i="9"/>
  <c r="F220" i="9" s="1"/>
  <c r="E220" i="9"/>
  <c r="M219" i="9"/>
  <c r="F219" i="9" s="1"/>
  <c r="B219" i="9" s="1"/>
  <c r="L219" i="9"/>
  <c r="E219" i="9"/>
  <c r="M218" i="9"/>
  <c r="L218" i="9"/>
  <c r="F218" i="9" s="1"/>
  <c r="E218" i="9"/>
  <c r="M217" i="9"/>
  <c r="L217" i="9"/>
  <c r="E217" i="9"/>
  <c r="M216" i="9"/>
  <c r="L216" i="9"/>
  <c r="F216" i="9" s="1"/>
  <c r="E216" i="9"/>
  <c r="M215" i="9"/>
  <c r="F215" i="9" s="1"/>
  <c r="B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E77" i="9" s="1"/>
  <c r="B77" i="9" s="1"/>
  <c r="G77" i="9"/>
  <c r="F77" i="9"/>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G70" i="9"/>
  <c r="F70" i="9"/>
  <c r="H69" i="9"/>
  <c r="E69" i="9" s="1"/>
  <c r="B69" i="9" s="1"/>
  <c r="G69" i="9"/>
  <c r="F69" i="9"/>
  <c r="H68" i="9"/>
  <c r="E68" i="9" s="1"/>
  <c r="B68" i="9" s="1"/>
  <c r="G68" i="9"/>
  <c r="F68" i="9"/>
  <c r="H67" i="9"/>
  <c r="G67" i="9"/>
  <c r="E67" i="9" s="1"/>
  <c r="B67" i="9" s="1"/>
  <c r="F67" i="9"/>
  <c r="H66" i="9"/>
  <c r="G66" i="9"/>
  <c r="E66" i="9" s="1"/>
  <c r="B66" i="9" s="1"/>
  <c r="F66" i="9"/>
  <c r="H65" i="9"/>
  <c r="E65" i="9" s="1"/>
  <c r="G65" i="9"/>
  <c r="F65" i="9"/>
  <c r="B65" i="9"/>
  <c r="H64" i="9"/>
  <c r="G64" i="9"/>
  <c r="F64" i="9"/>
  <c r="E64" i="9"/>
  <c r="B64" i="9" s="1"/>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F47" i="9"/>
  <c r="H46" i="9"/>
  <c r="G46" i="9"/>
  <c r="F46" i="9"/>
  <c r="E46" i="9"/>
  <c r="B46" i="9" s="1"/>
  <c r="H45" i="9"/>
  <c r="E45" i="9" s="1"/>
  <c r="B45" i="9" s="1"/>
  <c r="G45" i="9"/>
  <c r="F45" i="9"/>
  <c r="H44" i="9"/>
  <c r="G44" i="9"/>
  <c r="F44" i="9"/>
  <c r="H43" i="9"/>
  <c r="G43" i="9"/>
  <c r="F43" i="9"/>
  <c r="H42" i="9"/>
  <c r="G42" i="9"/>
  <c r="F42" i="9"/>
  <c r="E42" i="9"/>
  <c r="B42" i="9" s="1"/>
  <c r="H41" i="9"/>
  <c r="E41" i="9" s="1"/>
  <c r="B41" i="9" s="1"/>
  <c r="G41" i="9"/>
  <c r="F41" i="9"/>
  <c r="H40" i="9"/>
  <c r="G40" i="9"/>
  <c r="F40" i="9"/>
  <c r="H39" i="9"/>
  <c r="G39" i="9"/>
  <c r="E39" i="9" s="1"/>
  <c r="B39" i="9" s="1"/>
  <c r="F39" i="9"/>
  <c r="H38" i="9"/>
  <c r="E38" i="9" s="1"/>
  <c r="B38" i="9" s="1"/>
  <c r="G38" i="9"/>
  <c r="F38" i="9"/>
  <c r="H37" i="9"/>
  <c r="E37" i="9" s="1"/>
  <c r="B37" i="9" s="1"/>
  <c r="G37" i="9"/>
  <c r="F37" i="9"/>
  <c r="H36" i="9"/>
  <c r="G36" i="9"/>
  <c r="E36" i="9" s="1"/>
  <c r="B36" i="9" s="1"/>
  <c r="F36" i="9"/>
  <c r="H35" i="9"/>
  <c r="G35" i="9"/>
  <c r="E35" i="9" s="1"/>
  <c r="B35" i="9" s="1"/>
  <c r="F35" i="9"/>
  <c r="H34" i="9"/>
  <c r="G34" i="9"/>
  <c r="F34" i="9"/>
  <c r="E34" i="9"/>
  <c r="B34" i="9" s="1"/>
  <c r="H33" i="9"/>
  <c r="G33" i="9"/>
  <c r="E33" i="9" s="1"/>
  <c r="B33" i="9" s="1"/>
  <c r="F33" i="9"/>
  <c r="H32" i="9"/>
  <c r="G32" i="9"/>
  <c r="F32" i="9"/>
  <c r="H31" i="9"/>
  <c r="E31" i="9" s="1"/>
  <c r="B31" i="9" s="1"/>
  <c r="G31" i="9"/>
  <c r="F31" i="9"/>
  <c r="H30" i="9"/>
  <c r="G30" i="9"/>
  <c r="F30" i="9"/>
  <c r="H29" i="9"/>
  <c r="G29" i="9"/>
  <c r="F29" i="9"/>
  <c r="H28" i="9"/>
  <c r="E28" i="9" s="1"/>
  <c r="B28" i="9" s="1"/>
  <c r="G28" i="9"/>
  <c r="F28" i="9"/>
  <c r="H27" i="9"/>
  <c r="G27" i="9"/>
  <c r="F27" i="9"/>
  <c r="H26" i="9"/>
  <c r="G26" i="9"/>
  <c r="E26" i="9" s="1"/>
  <c r="B26" i="9" s="1"/>
  <c r="F26" i="9"/>
  <c r="H25" i="9"/>
  <c r="G25" i="9"/>
  <c r="F25" i="9"/>
  <c r="H24" i="9"/>
  <c r="G24" i="9"/>
  <c r="F24" i="9"/>
  <c r="E24" i="9"/>
  <c r="B24" i="9" s="1"/>
  <c r="H23" i="9"/>
  <c r="G23" i="9"/>
  <c r="F23" i="9"/>
  <c r="H22" i="9"/>
  <c r="G22" i="9"/>
  <c r="E22" i="9" s="1"/>
  <c r="B22" i="9" s="1"/>
  <c r="F22" i="9"/>
  <c r="F21" i="9"/>
  <c r="F4" i="9"/>
  <c r="O3" i="9"/>
  <c r="G275" i="9" s="1"/>
  <c r="I3" i="9"/>
  <c r="H3" i="9"/>
  <c r="G3" i="9"/>
  <c r="D101" i="8"/>
  <c r="I36" i="3" s="1"/>
  <c r="D95" i="8"/>
  <c r="D90" i="8"/>
  <c r="D85" i="8"/>
  <c r="D80" i="8"/>
  <c r="D75" i="8"/>
  <c r="D70" i="8"/>
  <c r="D65" i="8"/>
  <c r="D60" i="8"/>
  <c r="D55" i="8"/>
  <c r="D50" i="8"/>
  <c r="D49" i="8" s="1"/>
  <c r="D43" i="8" s="1"/>
  <c r="D44" i="8"/>
  <c r="D36" i="8"/>
  <c r="D26" i="8"/>
  <c r="D24" i="8" s="1"/>
  <c r="C1499" i="1" s="1"/>
  <c r="D18" i="8"/>
  <c r="D8" i="8"/>
  <c r="D6" i="8" s="1"/>
  <c r="E44" i="7"/>
  <c r="D44" i="7"/>
  <c r="E39" i="7"/>
  <c r="D39" i="7"/>
  <c r="D38" i="7" s="1"/>
  <c r="H31" i="3" s="1"/>
  <c r="E38" i="7"/>
  <c r="E30" i="7"/>
  <c r="D30" i="7"/>
  <c r="E23" i="7"/>
  <c r="E22" i="7" s="1"/>
  <c r="D23" i="7"/>
  <c r="C1454" i="1" s="1"/>
  <c r="D22" i="7"/>
  <c r="H30" i="3" s="1"/>
  <c r="E14" i="7"/>
  <c r="D14" i="7"/>
  <c r="E7" i="7"/>
  <c r="E6" i="7" s="1"/>
  <c r="D7" i="7"/>
  <c r="D6" i="7" s="1"/>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I25" i="3"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D246" i="5"/>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D180" i="5"/>
  <c r="F179" i="5"/>
  <c r="F178" i="5"/>
  <c r="E177"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E78" i="5" s="1"/>
  <c r="D79"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1023" i="1" s="1"/>
  <c r="H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4" i="4"/>
  <c r="D484" i="4"/>
  <c r="F483" i="4"/>
  <c r="F482" i="4"/>
  <c r="E481" i="4"/>
  <c r="D481" i="4"/>
  <c r="F481" i="4" s="1"/>
  <c r="F480" i="4"/>
  <c r="F479" i="4"/>
  <c r="F478" i="4"/>
  <c r="E478" i="4"/>
  <c r="D478" i="4"/>
  <c r="F477" i="4"/>
  <c r="F476" i="4"/>
  <c r="F475" i="4"/>
  <c r="F474" i="4"/>
  <c r="E473" i="4"/>
  <c r="D473" i="4"/>
  <c r="F471" i="4"/>
  <c r="F470" i="4"/>
  <c r="E469" i="4"/>
  <c r="E459" i="4" s="1"/>
  <c r="D469" i="4"/>
  <c r="F469" i="4" s="1"/>
  <c r="F468" i="4"/>
  <c r="F467" i="4"/>
  <c r="F466" i="4"/>
  <c r="E466" i="4"/>
  <c r="D466" i="4"/>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F418" i="4" s="1"/>
  <c r="D418" i="4"/>
  <c r="F417" i="4"/>
  <c r="E417" i="4"/>
  <c r="D412" i="1" s="1"/>
  <c r="H412" i="1" s="1"/>
  <c r="D417" i="4"/>
  <c r="D644" i="4" s="1"/>
  <c r="F644" i="4" s="1"/>
  <c r="E416" i="4"/>
  <c r="D416" i="4"/>
  <c r="F411" i="4"/>
  <c r="F410" i="4"/>
  <c r="F409" i="4"/>
  <c r="F406" i="4"/>
  <c r="F405" i="4"/>
  <c r="F404" i="4"/>
  <c r="F403" i="4"/>
  <c r="E402" i="4"/>
  <c r="D397" i="1" s="1"/>
  <c r="D402" i="4"/>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F351" i="4"/>
  <c r="D351"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E263" i="4"/>
  <c r="D259" i="1" s="1"/>
  <c r="F262" i="4"/>
  <c r="F261" i="4"/>
  <c r="F260" i="4"/>
  <c r="E259" i="4"/>
  <c r="D255" i="1" s="1"/>
  <c r="G255" i="1" s="1"/>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D163" i="4"/>
  <c r="F162" i="4"/>
  <c r="F161" i="4"/>
  <c r="F160" i="4"/>
  <c r="E159" i="4"/>
  <c r="D155" i="1" s="1"/>
  <c r="H155" i="1"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E133" i="4" s="1"/>
  <c r="D129" i="1" s="1"/>
  <c r="D134" i="4"/>
  <c r="D133" i="4" s="1"/>
  <c r="F132" i="4"/>
  <c r="F131" i="4"/>
  <c r="F130" i="4"/>
  <c r="F129" i="4"/>
  <c r="E128" i="4"/>
  <c r="D124" i="1" s="1"/>
  <c r="D128" i="4"/>
  <c r="F127" i="4"/>
  <c r="F126" i="4"/>
  <c r="F125"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1" i="4"/>
  <c r="F60" i="4"/>
  <c r="E59" i="4"/>
  <c r="D59" i="4"/>
  <c r="F58" i="4"/>
  <c r="F57" i="4"/>
  <c r="F56" i="4"/>
  <c r="F55" i="4"/>
  <c r="F54"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C1577" i="1"/>
  <c r="G1577" i="1" s="1"/>
  <c r="C1575" i="1"/>
  <c r="H1574" i="1"/>
  <c r="C1574" i="1"/>
  <c r="G1574" i="1" s="1"/>
  <c r="H1573" i="1"/>
  <c r="G1573" i="1"/>
  <c r="C1573" i="1"/>
  <c r="C1572" i="1"/>
  <c r="G1571" i="1"/>
  <c r="C1571" i="1"/>
  <c r="H1571" i="1" s="1"/>
  <c r="C1570" i="1"/>
  <c r="H1569" i="1"/>
  <c r="G1569" i="1"/>
  <c r="C1569" i="1"/>
  <c r="H1568" i="1"/>
  <c r="G1568" i="1"/>
  <c r="C1568" i="1"/>
  <c r="C1567" i="1"/>
  <c r="H1566" i="1"/>
  <c r="C1566" i="1"/>
  <c r="G1566" i="1" s="1"/>
  <c r="C1565" i="1"/>
  <c r="H1565" i="1" s="1"/>
  <c r="C1564" i="1"/>
  <c r="H1563" i="1"/>
  <c r="G1563" i="1"/>
  <c r="C1563" i="1"/>
  <c r="H1562" i="1"/>
  <c r="G1562" i="1"/>
  <c r="C1562" i="1"/>
  <c r="C1561" i="1"/>
  <c r="C1560" i="1"/>
  <c r="H1559" i="1"/>
  <c r="G1559" i="1"/>
  <c r="C1559" i="1"/>
  <c r="H1558" i="1"/>
  <c r="G1558" i="1"/>
  <c r="C1558" i="1"/>
  <c r="C1557" i="1"/>
  <c r="H1557" i="1" s="1"/>
  <c r="C1556" i="1"/>
  <c r="H1555" i="1"/>
  <c r="G1555" i="1"/>
  <c r="C1555" i="1"/>
  <c r="H1554" i="1"/>
  <c r="G1554" i="1"/>
  <c r="C1554" i="1"/>
  <c r="G1553" i="1"/>
  <c r="C1553" i="1"/>
  <c r="H1553" i="1" s="1"/>
  <c r="C1552" i="1"/>
  <c r="H1551" i="1"/>
  <c r="G1551" i="1"/>
  <c r="C1551" i="1"/>
  <c r="H1550" i="1"/>
  <c r="G1550" i="1"/>
  <c r="C1550" i="1"/>
  <c r="C1549" i="1"/>
  <c r="H1549" i="1" s="1"/>
  <c r="C1548" i="1"/>
  <c r="H1547" i="1"/>
  <c r="G1547" i="1"/>
  <c r="C1547" i="1"/>
  <c r="H1546" i="1"/>
  <c r="G1546" i="1"/>
  <c r="C1546" i="1"/>
  <c r="C1545" i="1"/>
  <c r="C1544" i="1"/>
  <c r="H1543" i="1"/>
  <c r="G1543" i="1"/>
  <c r="C1543" i="1"/>
  <c r="H1542" i="1"/>
  <c r="G1542" i="1"/>
  <c r="C1542" i="1"/>
  <c r="C1541" i="1"/>
  <c r="C1540" i="1"/>
  <c r="H1539" i="1"/>
  <c r="G1539" i="1"/>
  <c r="C1539" i="1"/>
  <c r="H1538" i="1"/>
  <c r="G1538" i="1"/>
  <c r="C1538" i="1"/>
  <c r="G1537" i="1"/>
  <c r="C1537" i="1"/>
  <c r="H1537" i="1" s="1"/>
  <c r="C1536" i="1"/>
  <c r="H1535" i="1"/>
  <c r="G1535" i="1"/>
  <c r="C1535" i="1"/>
  <c r="H1534" i="1"/>
  <c r="G1534" i="1"/>
  <c r="C1534" i="1"/>
  <c r="C1533" i="1"/>
  <c r="H1533" i="1" s="1"/>
  <c r="C1532" i="1"/>
  <c r="H1531" i="1"/>
  <c r="G1531" i="1"/>
  <c r="C1531" i="1"/>
  <c r="H1530" i="1"/>
  <c r="G1530" i="1"/>
  <c r="C1530" i="1"/>
  <c r="C1529" i="1"/>
  <c r="C1528" i="1"/>
  <c r="H1527" i="1"/>
  <c r="G1527" i="1"/>
  <c r="C1527" i="1"/>
  <c r="H1526" i="1"/>
  <c r="G1526" i="1"/>
  <c r="C1526" i="1"/>
  <c r="C1525" i="1"/>
  <c r="H1525" i="1" s="1"/>
  <c r="C1524" i="1"/>
  <c r="H1523" i="1"/>
  <c r="G1523" i="1"/>
  <c r="C1523" i="1"/>
  <c r="H1522" i="1"/>
  <c r="G1522" i="1"/>
  <c r="C1522" i="1"/>
  <c r="G1521" i="1"/>
  <c r="C1521" i="1"/>
  <c r="H1521" i="1" s="1"/>
  <c r="C1520" i="1"/>
  <c r="H1519" i="1"/>
  <c r="G1519" i="1"/>
  <c r="C1519" i="1"/>
  <c r="C1516" i="1"/>
  <c r="H1515" i="1"/>
  <c r="G1515" i="1"/>
  <c r="C1515" i="1"/>
  <c r="H1514" i="1"/>
  <c r="G1514" i="1"/>
  <c r="C1514" i="1"/>
  <c r="C1513" i="1"/>
  <c r="H1513" i="1" s="1"/>
  <c r="C1512" i="1"/>
  <c r="H1511" i="1"/>
  <c r="G1511" i="1"/>
  <c r="C1511" i="1"/>
  <c r="H1510" i="1"/>
  <c r="C1510" i="1"/>
  <c r="G1510" i="1" s="1"/>
  <c r="C1509" i="1"/>
  <c r="C1508" i="1"/>
  <c r="G1507" i="1"/>
  <c r="C1507" i="1"/>
  <c r="H1507" i="1" s="1"/>
  <c r="H1506" i="1"/>
  <c r="G1506" i="1"/>
  <c r="C1506" i="1"/>
  <c r="C1505" i="1"/>
  <c r="H1505" i="1" s="1"/>
  <c r="C1504" i="1"/>
  <c r="C1503" i="1"/>
  <c r="H1503" i="1" s="1"/>
  <c r="G1502" i="1"/>
  <c r="C1502" i="1"/>
  <c r="H1502" i="1" s="1"/>
  <c r="C1501" i="1"/>
  <c r="H1501" i="1" s="1"/>
  <c r="C1500" i="1"/>
  <c r="H1498" i="1"/>
  <c r="G1498" i="1"/>
  <c r="C1498" i="1"/>
  <c r="C1497" i="1"/>
  <c r="H1497" i="1" s="1"/>
  <c r="C1496" i="1"/>
  <c r="H1495" i="1"/>
  <c r="G1495" i="1"/>
  <c r="C1495" i="1"/>
  <c r="H1494" i="1"/>
  <c r="G1494" i="1"/>
  <c r="C1494" i="1"/>
  <c r="C1493" i="1"/>
  <c r="C1492" i="1"/>
  <c r="G1491" i="1"/>
  <c r="C1491" i="1"/>
  <c r="H1491" i="1" s="1"/>
  <c r="H1490" i="1"/>
  <c r="G1490" i="1"/>
  <c r="C1490" i="1"/>
  <c r="C1489" i="1"/>
  <c r="C1488" i="1"/>
  <c r="H1487" i="1"/>
  <c r="G1487" i="1"/>
  <c r="C1487" i="1"/>
  <c r="C1486" i="1"/>
  <c r="H1486" i="1" s="1"/>
  <c r="G1485" i="1"/>
  <c r="C1485" i="1"/>
  <c r="H1485" i="1" s="1"/>
  <c r="C1484" i="1"/>
  <c r="C1483" i="1"/>
  <c r="H1483" i="1" s="1"/>
  <c r="H1482" i="1"/>
  <c r="G1482" i="1"/>
  <c r="C1482" i="1"/>
  <c r="C1480" i="1"/>
  <c r="J1479" i="1"/>
  <c r="D1479" i="1"/>
  <c r="G1479" i="1" s="1"/>
  <c r="I1479" i="1" s="1"/>
  <c r="C1479" i="1"/>
  <c r="H1479" i="1" s="1"/>
  <c r="D1478" i="1"/>
  <c r="C1478" i="1"/>
  <c r="J1477" i="1"/>
  <c r="D1477" i="1"/>
  <c r="G1477" i="1" s="1"/>
  <c r="I1477" i="1" s="1"/>
  <c r="C1477" i="1"/>
  <c r="H1477" i="1" s="1"/>
  <c r="D1476" i="1"/>
  <c r="C1476" i="1"/>
  <c r="H1475" i="1"/>
  <c r="D1475" i="1"/>
  <c r="C1475" i="1"/>
  <c r="G1475" i="1" s="1"/>
  <c r="J1474" i="1"/>
  <c r="G1474" i="1"/>
  <c r="I1474" i="1" s="1"/>
  <c r="D1474" i="1"/>
  <c r="C1474" i="1"/>
  <c r="H1474" i="1" s="1"/>
  <c r="H1473" i="1"/>
  <c r="D1473" i="1"/>
  <c r="C1473" i="1"/>
  <c r="J1472" i="1"/>
  <c r="G1472" i="1"/>
  <c r="I1472" i="1" s="1"/>
  <c r="D1472" i="1"/>
  <c r="C1472" i="1"/>
  <c r="H1472" i="1" s="1"/>
  <c r="H1471" i="1"/>
  <c r="D1471" i="1"/>
  <c r="C1471" i="1"/>
  <c r="H1470" i="1"/>
  <c r="D1470" i="1"/>
  <c r="C1470" i="1"/>
  <c r="G1470" i="1" s="1"/>
  <c r="D1469" i="1"/>
  <c r="C1469" i="1"/>
  <c r="D1468" i="1"/>
  <c r="C1468" i="1"/>
  <c r="H1468" i="1" s="1"/>
  <c r="D1467" i="1"/>
  <c r="C1467" i="1"/>
  <c r="D1466" i="1"/>
  <c r="C1466" i="1"/>
  <c r="H1466" i="1" s="1"/>
  <c r="D1465" i="1"/>
  <c r="C1465" i="1"/>
  <c r="D1464" i="1"/>
  <c r="C1464" i="1"/>
  <c r="H1464" i="1" s="1"/>
  <c r="D1463" i="1"/>
  <c r="C1463" i="1"/>
  <c r="H1462" i="1"/>
  <c r="G1462" i="1"/>
  <c r="I1462" i="1" s="1"/>
  <c r="D1462" i="1"/>
  <c r="C1462" i="1"/>
  <c r="J1462" i="1" s="1"/>
  <c r="H1461" i="1"/>
  <c r="G1461" i="1"/>
  <c r="D1461" i="1"/>
  <c r="C1461" i="1"/>
  <c r="D1460" i="1"/>
  <c r="C1460" i="1"/>
  <c r="J1460" i="1" s="1"/>
  <c r="H1459" i="1"/>
  <c r="G1459" i="1"/>
  <c r="I1459" i="1" s="1"/>
  <c r="D1459" i="1"/>
  <c r="C1459" i="1"/>
  <c r="J1459" i="1" s="1"/>
  <c r="D1458" i="1"/>
  <c r="C1458" i="1"/>
  <c r="J1458" i="1" s="1"/>
  <c r="H1457" i="1"/>
  <c r="G1457" i="1"/>
  <c r="I1457" i="1" s="1"/>
  <c r="D1457" i="1"/>
  <c r="C1457" i="1"/>
  <c r="J1457" i="1" s="1"/>
  <c r="D1456" i="1"/>
  <c r="C1456" i="1"/>
  <c r="H1455" i="1"/>
  <c r="G1455" i="1"/>
  <c r="I1455" i="1" s="1"/>
  <c r="D1455" i="1"/>
  <c r="C1455" i="1"/>
  <c r="J1455" i="1" s="1"/>
  <c r="D1454" i="1"/>
  <c r="D1453" i="1"/>
  <c r="D1452" i="1"/>
  <c r="C1452" i="1"/>
  <c r="J1452" i="1" s="1"/>
  <c r="H1451" i="1"/>
  <c r="G1451" i="1"/>
  <c r="I1451" i="1" s="1"/>
  <c r="D1451" i="1"/>
  <c r="C1451" i="1"/>
  <c r="J1451" i="1" s="1"/>
  <c r="D1450" i="1"/>
  <c r="C1450" i="1"/>
  <c r="J1450" i="1" s="1"/>
  <c r="H1449" i="1"/>
  <c r="G1449" i="1"/>
  <c r="I1449" i="1" s="1"/>
  <c r="D1449" i="1"/>
  <c r="C1449" i="1"/>
  <c r="J1449" i="1" s="1"/>
  <c r="D1448" i="1"/>
  <c r="C1448" i="1"/>
  <c r="J1448" i="1" s="1"/>
  <c r="H1447" i="1"/>
  <c r="G1447" i="1"/>
  <c r="I1447" i="1" s="1"/>
  <c r="D1447" i="1"/>
  <c r="C1447" i="1"/>
  <c r="J1447" i="1" s="1"/>
  <c r="D1446" i="1"/>
  <c r="C1446" i="1"/>
  <c r="J1446" i="1" s="1"/>
  <c r="D1445" i="1"/>
  <c r="C1445" i="1"/>
  <c r="H1444" i="1"/>
  <c r="D1444" i="1"/>
  <c r="C1444" i="1"/>
  <c r="D1443" i="1"/>
  <c r="C1443" i="1"/>
  <c r="H1442" i="1"/>
  <c r="D1442" i="1"/>
  <c r="C1442" i="1"/>
  <c r="D1441" i="1"/>
  <c r="C1441" i="1"/>
  <c r="H1440" i="1"/>
  <c r="D1440" i="1"/>
  <c r="C1440" i="1"/>
  <c r="D1439" i="1"/>
  <c r="C1439" i="1"/>
  <c r="D1438" i="1"/>
  <c r="C1437" i="1"/>
  <c r="D1434" i="1"/>
  <c r="H1434" i="1" s="1"/>
  <c r="C1434" i="1"/>
  <c r="G1433" i="1"/>
  <c r="D1433" i="1"/>
  <c r="H1433" i="1" s="1"/>
  <c r="C1433" i="1"/>
  <c r="D1432" i="1"/>
  <c r="C1432" i="1"/>
  <c r="D1431" i="1"/>
  <c r="H1431" i="1" s="1"/>
  <c r="C1431" i="1"/>
  <c r="D1430" i="1"/>
  <c r="H1430" i="1" s="1"/>
  <c r="C1430" i="1"/>
  <c r="G1429" i="1"/>
  <c r="D1429" i="1"/>
  <c r="H1429" i="1" s="1"/>
  <c r="C1429" i="1"/>
  <c r="D1428" i="1"/>
  <c r="C1428" i="1"/>
  <c r="D1427" i="1"/>
  <c r="H1427" i="1" s="1"/>
  <c r="C1427" i="1"/>
  <c r="D1426" i="1"/>
  <c r="H1426" i="1" s="1"/>
  <c r="C1426" i="1"/>
  <c r="G1425" i="1"/>
  <c r="D1425" i="1"/>
  <c r="H1425" i="1" s="1"/>
  <c r="C1425" i="1"/>
  <c r="D1424" i="1"/>
  <c r="C1424" i="1"/>
  <c r="D1423" i="1"/>
  <c r="H1423" i="1" s="1"/>
  <c r="C1423" i="1"/>
  <c r="D1422" i="1"/>
  <c r="H1422" i="1" s="1"/>
  <c r="C1422" i="1"/>
  <c r="G1421" i="1"/>
  <c r="D1421" i="1"/>
  <c r="H1421" i="1" s="1"/>
  <c r="C1421" i="1"/>
  <c r="D1420" i="1"/>
  <c r="C1420" i="1"/>
  <c r="D1419" i="1"/>
  <c r="H1419" i="1" s="1"/>
  <c r="C1419" i="1"/>
  <c r="D1418" i="1"/>
  <c r="H1418" i="1" s="1"/>
  <c r="C1418" i="1"/>
  <c r="G1417" i="1"/>
  <c r="D1417" i="1"/>
  <c r="H1417" i="1" s="1"/>
  <c r="C1417" i="1"/>
  <c r="D1416" i="1"/>
  <c r="C1416" i="1"/>
  <c r="D1415" i="1"/>
  <c r="H1415" i="1" s="1"/>
  <c r="C1415" i="1"/>
  <c r="D1414" i="1"/>
  <c r="H1414" i="1" s="1"/>
  <c r="C1414" i="1"/>
  <c r="G1413" i="1"/>
  <c r="D1413" i="1"/>
  <c r="H1413" i="1" s="1"/>
  <c r="C1413" i="1"/>
  <c r="D1412" i="1"/>
  <c r="C1412" i="1"/>
  <c r="D1411" i="1"/>
  <c r="H1411" i="1" s="1"/>
  <c r="C1411" i="1"/>
  <c r="D1410" i="1"/>
  <c r="H1410" i="1" s="1"/>
  <c r="C1410" i="1"/>
  <c r="D1409" i="1"/>
  <c r="H1409" i="1" s="1"/>
  <c r="C1409" i="1"/>
  <c r="D1407" i="1"/>
  <c r="H1407" i="1" s="1"/>
  <c r="C1407" i="1"/>
  <c r="G1406" i="1"/>
  <c r="D1406" i="1"/>
  <c r="H1406" i="1" s="1"/>
  <c r="C1406" i="1"/>
  <c r="D1405" i="1"/>
  <c r="C1405" i="1"/>
  <c r="D1404" i="1"/>
  <c r="H1404" i="1" s="1"/>
  <c r="C1404" i="1"/>
  <c r="D1403" i="1"/>
  <c r="H1403" i="1" s="1"/>
  <c r="C1403" i="1"/>
  <c r="G1402" i="1"/>
  <c r="D1402" i="1"/>
  <c r="H1402" i="1" s="1"/>
  <c r="C1402" i="1"/>
  <c r="D1401" i="1"/>
  <c r="C1401" i="1"/>
  <c r="G1400" i="1"/>
  <c r="D1400" i="1"/>
  <c r="H1400" i="1" s="1"/>
  <c r="C1400" i="1"/>
  <c r="D1399" i="1"/>
  <c r="H1399" i="1" s="1"/>
  <c r="C1399" i="1"/>
  <c r="G1398" i="1"/>
  <c r="D1398" i="1"/>
  <c r="H1398" i="1" s="1"/>
  <c r="C1398" i="1"/>
  <c r="D1397" i="1"/>
  <c r="C1397" i="1"/>
  <c r="G1396" i="1"/>
  <c r="D1396" i="1"/>
  <c r="H1396" i="1" s="1"/>
  <c r="C1396" i="1"/>
  <c r="D1395" i="1"/>
  <c r="H1395" i="1" s="1"/>
  <c r="C1395" i="1"/>
  <c r="G1394" i="1"/>
  <c r="D1394" i="1"/>
  <c r="H1394" i="1" s="1"/>
  <c r="C1394" i="1"/>
  <c r="D1393" i="1"/>
  <c r="C1393" i="1"/>
  <c r="G1392" i="1"/>
  <c r="D1392" i="1"/>
  <c r="H1392" i="1" s="1"/>
  <c r="C1392" i="1"/>
  <c r="D1391" i="1"/>
  <c r="H1391" i="1" s="1"/>
  <c r="C1391" i="1"/>
  <c r="G1390" i="1"/>
  <c r="D1390" i="1"/>
  <c r="H1390" i="1" s="1"/>
  <c r="C1390" i="1"/>
  <c r="D1389" i="1"/>
  <c r="C1389" i="1"/>
  <c r="G1388" i="1"/>
  <c r="D1388" i="1"/>
  <c r="H1388" i="1" s="1"/>
  <c r="C1388" i="1"/>
  <c r="D1387" i="1"/>
  <c r="H1387" i="1" s="1"/>
  <c r="C1387" i="1"/>
  <c r="G1386" i="1"/>
  <c r="D1386" i="1"/>
  <c r="H1386" i="1" s="1"/>
  <c r="C1386" i="1"/>
  <c r="D1385" i="1"/>
  <c r="C1385" i="1"/>
  <c r="G1384" i="1"/>
  <c r="D1384" i="1"/>
  <c r="H1384" i="1" s="1"/>
  <c r="C1384" i="1"/>
  <c r="D1383" i="1"/>
  <c r="D1382" i="1"/>
  <c r="C1382" i="1"/>
  <c r="G1381" i="1"/>
  <c r="D1381" i="1"/>
  <c r="H1381" i="1" s="1"/>
  <c r="C1381" i="1"/>
  <c r="D1380" i="1"/>
  <c r="H1380" i="1" s="1"/>
  <c r="C1380" i="1"/>
  <c r="G1379" i="1"/>
  <c r="D1379" i="1"/>
  <c r="H1379" i="1" s="1"/>
  <c r="C1379" i="1"/>
  <c r="D1378" i="1"/>
  <c r="C1378" i="1"/>
  <c r="G1377" i="1"/>
  <c r="D1377" i="1"/>
  <c r="H1377" i="1" s="1"/>
  <c r="C1377" i="1"/>
  <c r="D1376" i="1"/>
  <c r="H1376" i="1" s="1"/>
  <c r="C1376" i="1"/>
  <c r="G1375" i="1"/>
  <c r="D1375" i="1"/>
  <c r="H1375" i="1" s="1"/>
  <c r="C1375" i="1"/>
  <c r="D1374" i="1"/>
  <c r="C1374" i="1"/>
  <c r="G1373" i="1"/>
  <c r="D1373" i="1"/>
  <c r="H1373" i="1" s="1"/>
  <c r="C1373" i="1"/>
  <c r="D1372" i="1"/>
  <c r="H1372" i="1" s="1"/>
  <c r="C1372" i="1"/>
  <c r="G1371" i="1"/>
  <c r="D1371" i="1"/>
  <c r="H1371" i="1" s="1"/>
  <c r="C1371" i="1"/>
  <c r="D1370" i="1"/>
  <c r="C1370" i="1"/>
  <c r="G1369" i="1"/>
  <c r="D1369" i="1"/>
  <c r="H1369" i="1" s="1"/>
  <c r="C1369" i="1"/>
  <c r="D1368" i="1"/>
  <c r="H1368" i="1" s="1"/>
  <c r="C1368" i="1"/>
  <c r="G1367" i="1"/>
  <c r="D1367" i="1"/>
  <c r="H1367" i="1" s="1"/>
  <c r="C1367" i="1"/>
  <c r="D1366" i="1"/>
  <c r="C1366" i="1"/>
  <c r="G1365" i="1"/>
  <c r="D1365" i="1"/>
  <c r="H1365" i="1" s="1"/>
  <c r="C1365" i="1"/>
  <c r="D1364" i="1"/>
  <c r="H1364" i="1" s="1"/>
  <c r="C1364" i="1"/>
  <c r="G1363" i="1"/>
  <c r="D1363" i="1"/>
  <c r="H1363" i="1" s="1"/>
  <c r="C1363" i="1"/>
  <c r="D1362" i="1"/>
  <c r="C1362" i="1"/>
  <c r="G1361" i="1"/>
  <c r="D1361" i="1"/>
  <c r="H1361" i="1" s="1"/>
  <c r="C1361" i="1"/>
  <c r="D1360" i="1"/>
  <c r="H1360" i="1" s="1"/>
  <c r="C1360" i="1"/>
  <c r="G1359" i="1"/>
  <c r="D1359" i="1"/>
  <c r="H1359" i="1" s="1"/>
  <c r="C1359" i="1"/>
  <c r="D1358" i="1"/>
  <c r="C1358" i="1"/>
  <c r="G1357" i="1"/>
  <c r="D1357" i="1"/>
  <c r="H1357" i="1" s="1"/>
  <c r="C1357" i="1"/>
  <c r="D1356" i="1"/>
  <c r="H1356" i="1" s="1"/>
  <c r="C1356" i="1"/>
  <c r="G1355" i="1"/>
  <c r="D1355" i="1"/>
  <c r="H1355" i="1" s="1"/>
  <c r="C1355" i="1"/>
  <c r="D1354" i="1"/>
  <c r="C1354" i="1"/>
  <c r="G1353" i="1"/>
  <c r="D1353" i="1"/>
  <c r="H1353" i="1" s="1"/>
  <c r="C1353" i="1"/>
  <c r="D1352" i="1"/>
  <c r="H1352" i="1" s="1"/>
  <c r="C1352" i="1"/>
  <c r="G1351" i="1"/>
  <c r="D1351" i="1"/>
  <c r="H1351" i="1" s="1"/>
  <c r="C1351" i="1"/>
  <c r="D1350" i="1"/>
  <c r="C1350" i="1"/>
  <c r="G1349" i="1"/>
  <c r="D1349" i="1"/>
  <c r="H1349" i="1" s="1"/>
  <c r="C1349" i="1"/>
  <c r="D1348" i="1"/>
  <c r="H1348" i="1" s="1"/>
  <c r="C1348" i="1"/>
  <c r="G1347" i="1"/>
  <c r="D1347" i="1"/>
  <c r="H1347" i="1" s="1"/>
  <c r="C1347" i="1"/>
  <c r="D1346" i="1"/>
  <c r="C1346" i="1"/>
  <c r="G1345" i="1"/>
  <c r="D1345" i="1"/>
  <c r="H1345" i="1" s="1"/>
  <c r="C1345" i="1"/>
  <c r="D1344" i="1"/>
  <c r="H1344" i="1" s="1"/>
  <c r="C1344" i="1"/>
  <c r="G1343" i="1"/>
  <c r="D1343" i="1"/>
  <c r="H1343" i="1" s="1"/>
  <c r="C1343" i="1"/>
  <c r="D1342" i="1"/>
  <c r="C1342" i="1"/>
  <c r="G1341" i="1"/>
  <c r="D1341" i="1"/>
  <c r="H1341" i="1" s="1"/>
  <c r="C1341" i="1"/>
  <c r="D1340" i="1"/>
  <c r="H1340" i="1" s="1"/>
  <c r="C1340" i="1"/>
  <c r="G1339" i="1"/>
  <c r="D1339" i="1"/>
  <c r="H1339" i="1" s="1"/>
  <c r="C1339" i="1"/>
  <c r="D1338" i="1"/>
  <c r="C1338" i="1"/>
  <c r="G1337" i="1"/>
  <c r="D1337" i="1"/>
  <c r="H1337" i="1" s="1"/>
  <c r="C1337" i="1"/>
  <c r="D1336" i="1"/>
  <c r="H1336" i="1" s="1"/>
  <c r="C1336" i="1"/>
  <c r="G1335" i="1"/>
  <c r="D1335" i="1"/>
  <c r="H1335" i="1" s="1"/>
  <c r="C1335" i="1"/>
  <c r="D1334" i="1"/>
  <c r="C1334" i="1"/>
  <c r="G1333" i="1"/>
  <c r="D1333" i="1"/>
  <c r="H1333" i="1" s="1"/>
  <c r="C1333" i="1"/>
  <c r="D1332" i="1"/>
  <c r="H1332" i="1" s="1"/>
  <c r="C1332" i="1"/>
  <c r="G1331" i="1"/>
  <c r="D1331" i="1"/>
  <c r="H1331" i="1" s="1"/>
  <c r="C1331" i="1"/>
  <c r="D1330" i="1"/>
  <c r="C1330" i="1"/>
  <c r="D1329" i="1"/>
  <c r="G1328" i="1"/>
  <c r="D1328" i="1"/>
  <c r="H1328" i="1" s="1"/>
  <c r="C1328" i="1"/>
  <c r="D1327" i="1"/>
  <c r="C1327" i="1"/>
  <c r="G1326" i="1"/>
  <c r="D1326" i="1"/>
  <c r="H1326" i="1" s="1"/>
  <c r="C1326" i="1"/>
  <c r="D1325" i="1"/>
  <c r="H1325" i="1" s="1"/>
  <c r="C1325" i="1"/>
  <c r="G1324" i="1"/>
  <c r="D1324" i="1"/>
  <c r="H1324" i="1" s="1"/>
  <c r="C1324" i="1"/>
  <c r="D1323" i="1"/>
  <c r="C1323" i="1"/>
  <c r="G1322" i="1"/>
  <c r="D1322" i="1"/>
  <c r="H1322" i="1" s="1"/>
  <c r="C1322" i="1"/>
  <c r="D1321" i="1"/>
  <c r="H1321" i="1" s="1"/>
  <c r="C1321" i="1"/>
  <c r="G1320" i="1"/>
  <c r="D1320" i="1"/>
  <c r="H1320" i="1" s="1"/>
  <c r="C1320" i="1"/>
  <c r="D1319" i="1"/>
  <c r="C1319" i="1"/>
  <c r="G1318" i="1"/>
  <c r="D1318" i="1"/>
  <c r="H1318" i="1" s="1"/>
  <c r="C1318" i="1"/>
  <c r="D1317" i="1"/>
  <c r="H1317" i="1" s="1"/>
  <c r="C1317" i="1"/>
  <c r="G1316" i="1"/>
  <c r="D1316" i="1"/>
  <c r="H1316" i="1" s="1"/>
  <c r="C1316" i="1"/>
  <c r="D1315" i="1"/>
  <c r="C1315" i="1"/>
  <c r="G1314" i="1"/>
  <c r="D1314" i="1"/>
  <c r="H1314" i="1" s="1"/>
  <c r="C1314" i="1"/>
  <c r="D1313" i="1"/>
  <c r="H1313" i="1" s="1"/>
  <c r="C1313" i="1"/>
  <c r="G1312" i="1"/>
  <c r="D1312" i="1"/>
  <c r="H1312" i="1" s="1"/>
  <c r="C1312" i="1"/>
  <c r="D1311" i="1"/>
  <c r="C1311" i="1"/>
  <c r="G1310" i="1"/>
  <c r="D1310" i="1"/>
  <c r="H1310" i="1" s="1"/>
  <c r="C1310" i="1"/>
  <c r="D1309" i="1"/>
  <c r="H1309" i="1" s="1"/>
  <c r="C1309" i="1"/>
  <c r="G1308" i="1"/>
  <c r="D1308" i="1"/>
  <c r="H1308" i="1" s="1"/>
  <c r="C1308" i="1"/>
  <c r="D1307" i="1"/>
  <c r="C1307" i="1"/>
  <c r="G1306" i="1"/>
  <c r="D1306" i="1"/>
  <c r="H1306" i="1" s="1"/>
  <c r="C1306" i="1"/>
  <c r="D1305" i="1"/>
  <c r="H1305" i="1" s="1"/>
  <c r="C1305" i="1"/>
  <c r="D1304" i="1"/>
  <c r="G1303" i="1"/>
  <c r="D1303" i="1"/>
  <c r="H1303" i="1" s="1"/>
  <c r="C1303" i="1"/>
  <c r="D1302" i="1"/>
  <c r="H1302" i="1" s="1"/>
  <c r="C1302" i="1"/>
  <c r="G1301" i="1"/>
  <c r="D1301" i="1"/>
  <c r="H1301" i="1" s="1"/>
  <c r="C1301" i="1"/>
  <c r="D1300" i="1"/>
  <c r="C1300" i="1"/>
  <c r="D1299" i="1"/>
  <c r="G1298" i="1"/>
  <c r="D1298" i="1"/>
  <c r="H1298" i="1" s="1"/>
  <c r="C1298" i="1"/>
  <c r="D1297" i="1"/>
  <c r="C1297" i="1"/>
  <c r="G1296" i="1"/>
  <c r="D1296" i="1"/>
  <c r="H1296" i="1" s="1"/>
  <c r="C1296" i="1"/>
  <c r="D1295" i="1"/>
  <c r="H1295" i="1" s="1"/>
  <c r="C1295" i="1"/>
  <c r="G1294" i="1"/>
  <c r="D1294" i="1"/>
  <c r="H1294" i="1" s="1"/>
  <c r="C1294" i="1"/>
  <c r="D1293" i="1"/>
  <c r="C1293" i="1"/>
  <c r="G1292" i="1"/>
  <c r="D1292" i="1"/>
  <c r="H1292" i="1" s="1"/>
  <c r="C1292" i="1"/>
  <c r="D1291" i="1"/>
  <c r="H1291" i="1" s="1"/>
  <c r="C1291" i="1"/>
  <c r="G1290" i="1"/>
  <c r="D1290" i="1"/>
  <c r="H1290" i="1" s="1"/>
  <c r="C1290" i="1"/>
  <c r="D1289" i="1"/>
  <c r="C1289" i="1"/>
  <c r="G1288" i="1"/>
  <c r="D1288" i="1"/>
  <c r="H1288" i="1" s="1"/>
  <c r="C1288" i="1"/>
  <c r="D1287" i="1"/>
  <c r="H1287" i="1" s="1"/>
  <c r="C1287" i="1"/>
  <c r="G1286" i="1"/>
  <c r="D1286" i="1"/>
  <c r="H1286" i="1" s="1"/>
  <c r="C1286" i="1"/>
  <c r="D1285" i="1"/>
  <c r="C1285" i="1"/>
  <c r="G1284" i="1"/>
  <c r="D1284" i="1"/>
  <c r="H1284" i="1" s="1"/>
  <c r="C1284" i="1"/>
  <c r="D1283" i="1"/>
  <c r="H1283" i="1" s="1"/>
  <c r="C1283" i="1"/>
  <c r="G1282" i="1"/>
  <c r="D1282" i="1"/>
  <c r="H1282" i="1" s="1"/>
  <c r="C1282" i="1"/>
  <c r="D1281" i="1"/>
  <c r="C1281" i="1"/>
  <c r="G1280" i="1"/>
  <c r="D1280" i="1"/>
  <c r="H1280" i="1" s="1"/>
  <c r="C1280" i="1"/>
  <c r="D1279" i="1"/>
  <c r="H1279" i="1" s="1"/>
  <c r="C1279" i="1"/>
  <c r="D1278" i="1"/>
  <c r="H1278" i="1" s="1"/>
  <c r="C1278" i="1"/>
  <c r="D1277" i="1"/>
  <c r="C1277" i="1"/>
  <c r="G1276" i="1"/>
  <c r="D1276" i="1"/>
  <c r="H1276" i="1" s="1"/>
  <c r="C1276" i="1"/>
  <c r="D1275" i="1"/>
  <c r="H1275" i="1" s="1"/>
  <c r="C1275" i="1"/>
  <c r="G1274" i="1"/>
  <c r="D1274" i="1"/>
  <c r="H1274" i="1" s="1"/>
  <c r="C1274" i="1"/>
  <c r="D1273" i="1"/>
  <c r="C1273" i="1"/>
  <c r="G1272" i="1"/>
  <c r="D1272" i="1"/>
  <c r="H1272" i="1" s="1"/>
  <c r="C1272" i="1"/>
  <c r="D1271" i="1"/>
  <c r="H1271" i="1" s="1"/>
  <c r="C1271" i="1"/>
  <c r="G1270" i="1"/>
  <c r="D1270" i="1"/>
  <c r="H1270" i="1" s="1"/>
  <c r="C1270" i="1"/>
  <c r="D1269" i="1"/>
  <c r="C1269" i="1"/>
  <c r="G1268" i="1"/>
  <c r="D1268" i="1"/>
  <c r="H1268" i="1" s="1"/>
  <c r="C1268" i="1"/>
  <c r="D1267" i="1"/>
  <c r="H1267" i="1" s="1"/>
  <c r="C1267" i="1"/>
  <c r="G1266" i="1"/>
  <c r="D1266" i="1"/>
  <c r="H1266" i="1" s="1"/>
  <c r="C1266" i="1"/>
  <c r="D1265" i="1"/>
  <c r="C1265" i="1"/>
  <c r="D1264" i="1"/>
  <c r="H1264" i="1" s="1"/>
  <c r="C1264" i="1"/>
  <c r="D1263" i="1"/>
  <c r="H1263" i="1" s="1"/>
  <c r="C1263" i="1"/>
  <c r="G1262" i="1"/>
  <c r="D1262" i="1"/>
  <c r="H1262" i="1" s="1"/>
  <c r="C1262" i="1"/>
  <c r="D1261" i="1"/>
  <c r="C1261" i="1"/>
  <c r="G1260" i="1"/>
  <c r="D1260" i="1"/>
  <c r="H1260" i="1" s="1"/>
  <c r="C1260" i="1"/>
  <c r="D1259" i="1"/>
  <c r="H1259" i="1" s="1"/>
  <c r="C1259" i="1"/>
  <c r="G1258" i="1"/>
  <c r="D1258" i="1"/>
  <c r="H1258" i="1" s="1"/>
  <c r="C1258" i="1"/>
  <c r="D1257" i="1"/>
  <c r="C1257" i="1"/>
  <c r="G1256" i="1"/>
  <c r="D1256" i="1"/>
  <c r="H1256" i="1" s="1"/>
  <c r="C1256" i="1"/>
  <c r="D1255" i="1"/>
  <c r="H1255" i="1" s="1"/>
  <c r="C1255" i="1"/>
  <c r="G1254" i="1"/>
  <c r="D1254" i="1"/>
  <c r="H1254" i="1" s="1"/>
  <c r="C1254" i="1"/>
  <c r="D1253" i="1"/>
  <c r="C1253" i="1"/>
  <c r="G1252" i="1"/>
  <c r="D1252" i="1"/>
  <c r="H1252" i="1" s="1"/>
  <c r="C1252" i="1"/>
  <c r="D1251" i="1"/>
  <c r="H1251" i="1" s="1"/>
  <c r="C1251" i="1"/>
  <c r="G1250" i="1"/>
  <c r="D1250" i="1"/>
  <c r="H1250" i="1" s="1"/>
  <c r="C1250" i="1"/>
  <c r="D1249" i="1"/>
  <c r="C1249" i="1"/>
  <c r="G1248" i="1"/>
  <c r="D1248" i="1"/>
  <c r="H1248" i="1" s="1"/>
  <c r="C1248" i="1"/>
  <c r="D1247" i="1"/>
  <c r="H1247" i="1" s="1"/>
  <c r="C1247" i="1"/>
  <c r="G1246" i="1"/>
  <c r="D1246" i="1"/>
  <c r="H1246" i="1" s="1"/>
  <c r="C1246" i="1"/>
  <c r="D1245" i="1"/>
  <c r="C1245" i="1"/>
  <c r="G1244" i="1"/>
  <c r="D1244" i="1"/>
  <c r="H1244" i="1" s="1"/>
  <c r="C1244" i="1"/>
  <c r="D1243" i="1"/>
  <c r="H1243" i="1" s="1"/>
  <c r="C1243" i="1"/>
  <c r="G1242" i="1"/>
  <c r="D1242" i="1"/>
  <c r="H1242" i="1" s="1"/>
  <c r="C1242" i="1"/>
  <c r="D1241" i="1"/>
  <c r="C1241" i="1"/>
  <c r="D1240" i="1"/>
  <c r="H1240" i="1" s="1"/>
  <c r="C1240" i="1"/>
  <c r="D1239" i="1"/>
  <c r="H1239" i="1" s="1"/>
  <c r="C1239" i="1"/>
  <c r="G1238" i="1"/>
  <c r="D1238" i="1"/>
  <c r="H1238" i="1" s="1"/>
  <c r="C1238" i="1"/>
  <c r="D1237" i="1"/>
  <c r="C1237" i="1"/>
  <c r="G1236" i="1"/>
  <c r="D1236" i="1"/>
  <c r="H1236" i="1" s="1"/>
  <c r="C1236" i="1"/>
  <c r="D1235" i="1"/>
  <c r="D1234" i="1"/>
  <c r="C1234" i="1"/>
  <c r="G1233" i="1"/>
  <c r="D1233" i="1"/>
  <c r="H1233" i="1" s="1"/>
  <c r="C1233" i="1"/>
  <c r="D1232" i="1"/>
  <c r="H1232" i="1" s="1"/>
  <c r="C1232" i="1"/>
  <c r="G1231" i="1"/>
  <c r="D1231" i="1"/>
  <c r="H1231" i="1" s="1"/>
  <c r="C1231" i="1"/>
  <c r="D1230" i="1"/>
  <c r="C1230" i="1"/>
  <c r="G1229" i="1"/>
  <c r="D1229" i="1"/>
  <c r="H1229" i="1" s="1"/>
  <c r="C1229" i="1"/>
  <c r="D1228" i="1"/>
  <c r="H1228" i="1" s="1"/>
  <c r="C1228" i="1"/>
  <c r="G1227" i="1"/>
  <c r="D1227" i="1"/>
  <c r="H1227" i="1" s="1"/>
  <c r="C1227" i="1"/>
  <c r="D1226" i="1"/>
  <c r="C1226" i="1"/>
  <c r="G1225" i="1"/>
  <c r="D1225" i="1"/>
  <c r="H1225" i="1" s="1"/>
  <c r="C1225" i="1"/>
  <c r="D1224" i="1"/>
  <c r="H1224" i="1" s="1"/>
  <c r="C1224" i="1"/>
  <c r="D1223" i="1"/>
  <c r="H1223" i="1" s="1"/>
  <c r="C1223" i="1"/>
  <c r="C1222" i="1"/>
  <c r="G1221" i="1"/>
  <c r="D1221" i="1"/>
  <c r="H1221" i="1" s="1"/>
  <c r="C1221" i="1"/>
  <c r="D1220" i="1"/>
  <c r="H1220" i="1" s="1"/>
  <c r="C1220" i="1"/>
  <c r="G1219" i="1"/>
  <c r="D1219" i="1"/>
  <c r="H1219" i="1" s="1"/>
  <c r="C1219" i="1"/>
  <c r="D1218" i="1"/>
  <c r="C1218" i="1"/>
  <c r="D1217" i="1"/>
  <c r="H1217" i="1" s="1"/>
  <c r="C1217" i="1"/>
  <c r="D1216" i="1"/>
  <c r="H1216" i="1" s="1"/>
  <c r="C1216" i="1"/>
  <c r="D1215" i="1"/>
  <c r="G1213" i="1"/>
  <c r="D1213" i="1"/>
  <c r="H1213" i="1" s="1"/>
  <c r="C1213" i="1"/>
  <c r="D1212" i="1"/>
  <c r="C1212" i="1"/>
  <c r="G1211" i="1"/>
  <c r="D1211" i="1"/>
  <c r="H1211" i="1" s="1"/>
  <c r="C1211" i="1"/>
  <c r="D1210" i="1"/>
  <c r="H1210" i="1" s="1"/>
  <c r="C1210" i="1"/>
  <c r="G1209" i="1"/>
  <c r="D1209" i="1"/>
  <c r="H1209" i="1" s="1"/>
  <c r="C1209" i="1"/>
  <c r="D1208" i="1"/>
  <c r="C1208" i="1"/>
  <c r="G1207" i="1"/>
  <c r="D1207" i="1"/>
  <c r="H1207" i="1" s="1"/>
  <c r="C1207" i="1"/>
  <c r="D1206" i="1"/>
  <c r="H1206" i="1" s="1"/>
  <c r="C1206" i="1"/>
  <c r="G1205" i="1"/>
  <c r="D1205" i="1"/>
  <c r="H1205" i="1" s="1"/>
  <c r="C1205" i="1"/>
  <c r="D1204" i="1"/>
  <c r="C1204" i="1"/>
  <c r="G1203" i="1"/>
  <c r="D1203" i="1"/>
  <c r="H1203" i="1" s="1"/>
  <c r="C1203" i="1"/>
  <c r="D1202" i="1"/>
  <c r="H1202" i="1" s="1"/>
  <c r="C1202" i="1"/>
  <c r="G1201" i="1"/>
  <c r="D1201" i="1"/>
  <c r="H1201" i="1" s="1"/>
  <c r="C1201" i="1"/>
  <c r="D1200" i="1"/>
  <c r="C1200" i="1"/>
  <c r="G1199" i="1"/>
  <c r="D1199" i="1"/>
  <c r="H1199" i="1" s="1"/>
  <c r="C1199" i="1"/>
  <c r="D1198" i="1"/>
  <c r="H1198" i="1" s="1"/>
  <c r="C1198" i="1"/>
  <c r="G1197" i="1"/>
  <c r="D1197" i="1"/>
  <c r="H1197" i="1" s="1"/>
  <c r="C1197" i="1"/>
  <c r="D1196" i="1"/>
  <c r="C1196" i="1"/>
  <c r="G1195" i="1"/>
  <c r="D1195" i="1"/>
  <c r="H1195" i="1" s="1"/>
  <c r="C1195" i="1"/>
  <c r="D1194" i="1"/>
  <c r="H1194" i="1" s="1"/>
  <c r="C1194" i="1"/>
  <c r="G1193" i="1"/>
  <c r="D1193" i="1"/>
  <c r="H1193" i="1" s="1"/>
  <c r="C1193" i="1"/>
  <c r="D1192" i="1"/>
  <c r="C1192" i="1"/>
  <c r="G1191" i="1"/>
  <c r="D1191" i="1"/>
  <c r="H1191" i="1" s="1"/>
  <c r="C1191" i="1"/>
  <c r="D1190" i="1"/>
  <c r="H1190" i="1" s="1"/>
  <c r="C1190" i="1"/>
  <c r="G1189" i="1"/>
  <c r="D1189" i="1"/>
  <c r="H1189" i="1" s="1"/>
  <c r="C1189" i="1"/>
  <c r="D1188" i="1"/>
  <c r="C1188" i="1"/>
  <c r="G1187" i="1"/>
  <c r="D1187" i="1"/>
  <c r="H1187" i="1" s="1"/>
  <c r="C1187" i="1"/>
  <c r="D1186" i="1"/>
  <c r="H1186" i="1" s="1"/>
  <c r="C1186" i="1"/>
  <c r="G1185" i="1"/>
  <c r="D1185" i="1"/>
  <c r="H1185" i="1" s="1"/>
  <c r="C1185" i="1"/>
  <c r="D1184" i="1"/>
  <c r="C1184" i="1"/>
  <c r="D1183" i="1"/>
  <c r="G1182" i="1"/>
  <c r="D1182" i="1"/>
  <c r="H1182" i="1" s="1"/>
  <c r="C1182" i="1"/>
  <c r="D1181" i="1"/>
  <c r="C1181" i="1"/>
  <c r="G1180" i="1"/>
  <c r="D1180" i="1"/>
  <c r="H1180" i="1" s="1"/>
  <c r="C1180" i="1"/>
  <c r="D1179" i="1"/>
  <c r="H1179" i="1" s="1"/>
  <c r="C1179" i="1"/>
  <c r="G1178" i="1"/>
  <c r="D1178" i="1"/>
  <c r="H1178" i="1" s="1"/>
  <c r="C1178" i="1"/>
  <c r="D1177" i="1"/>
  <c r="C1177" i="1"/>
  <c r="G1176" i="1"/>
  <c r="D1176" i="1"/>
  <c r="H1176" i="1" s="1"/>
  <c r="C1176" i="1"/>
  <c r="D1175" i="1"/>
  <c r="H1175" i="1" s="1"/>
  <c r="C1175" i="1"/>
  <c r="G1174" i="1"/>
  <c r="D1174" i="1"/>
  <c r="H1174" i="1" s="1"/>
  <c r="C1174" i="1"/>
  <c r="D1173" i="1"/>
  <c r="C1173" i="1"/>
  <c r="G1172" i="1"/>
  <c r="D1172" i="1"/>
  <c r="H1172" i="1" s="1"/>
  <c r="C1172" i="1"/>
  <c r="D1171" i="1"/>
  <c r="C1171" i="1"/>
  <c r="G1170" i="1"/>
  <c r="D1170" i="1"/>
  <c r="H1170" i="1" s="1"/>
  <c r="C1170" i="1"/>
  <c r="D1169" i="1"/>
  <c r="C1169" i="1"/>
  <c r="G1168" i="1"/>
  <c r="D1168" i="1"/>
  <c r="H1168" i="1" s="1"/>
  <c r="C1168" i="1"/>
  <c r="D1167" i="1"/>
  <c r="C1167" i="1"/>
  <c r="G1166" i="1"/>
  <c r="D1166" i="1"/>
  <c r="H1166" i="1" s="1"/>
  <c r="C1166" i="1"/>
  <c r="D1165" i="1"/>
  <c r="C1165" i="1"/>
  <c r="G1164" i="1"/>
  <c r="D1164" i="1"/>
  <c r="H1164" i="1" s="1"/>
  <c r="C1164" i="1"/>
  <c r="D1163" i="1"/>
  <c r="C1163" i="1"/>
  <c r="G1162" i="1"/>
  <c r="D1162" i="1"/>
  <c r="H1162" i="1" s="1"/>
  <c r="C1162" i="1"/>
  <c r="D1161" i="1"/>
  <c r="C1161" i="1"/>
  <c r="G1160" i="1"/>
  <c r="D1160" i="1"/>
  <c r="H1160" i="1" s="1"/>
  <c r="C1160" i="1"/>
  <c r="D1159" i="1"/>
  <c r="C1159" i="1"/>
  <c r="G1158" i="1"/>
  <c r="D1158" i="1"/>
  <c r="H1158" i="1" s="1"/>
  <c r="C1158" i="1"/>
  <c r="D1157" i="1"/>
  <c r="C1157" i="1"/>
  <c r="G1156" i="1"/>
  <c r="D1156" i="1"/>
  <c r="H1156" i="1" s="1"/>
  <c r="C1156" i="1"/>
  <c r="D1155" i="1"/>
  <c r="C1155" i="1"/>
  <c r="D1154" i="1"/>
  <c r="H1151" i="1"/>
  <c r="G1151" i="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D1097" i="1"/>
  <c r="D1096" i="1"/>
  <c r="D1095" i="1"/>
  <c r="G1095" i="1" s="1"/>
  <c r="C1095" i="1"/>
  <c r="H1094" i="1"/>
  <c r="D1094" i="1"/>
  <c r="G1094" i="1" s="1"/>
  <c r="C1094" i="1"/>
  <c r="D1093" i="1"/>
  <c r="G1093" i="1" s="1"/>
  <c r="C1093" i="1"/>
  <c r="H1092" i="1"/>
  <c r="D1092" i="1"/>
  <c r="G1092" i="1" s="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D1065"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D1056" i="1"/>
  <c r="H1056" i="1" s="1"/>
  <c r="C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C1048" i="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D992" i="1"/>
  <c r="H992" i="1" s="1"/>
  <c r="C992" i="1"/>
  <c r="D991" i="1"/>
  <c r="H991" i="1" s="1"/>
  <c r="C991" i="1"/>
  <c r="C990" i="1"/>
  <c r="D989" i="1"/>
  <c r="H989" i="1" s="1"/>
  <c r="C989" i="1"/>
  <c r="D988" i="1"/>
  <c r="H988" i="1" s="1"/>
  <c r="C988" i="1"/>
  <c r="D987" i="1"/>
  <c r="H987" i="1" s="1"/>
  <c r="C987" i="1"/>
  <c r="D986" i="1"/>
  <c r="H986" i="1" s="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G821"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G644" i="1"/>
  <c r="D644" i="1"/>
  <c r="C644" i="1"/>
  <c r="H643" i="1"/>
  <c r="G643" i="1"/>
  <c r="D643" i="1"/>
  <c r="C643" i="1"/>
  <c r="H642" i="1"/>
  <c r="G642" i="1"/>
  <c r="D642" i="1"/>
  <c r="C642" i="1"/>
  <c r="H641" i="1"/>
  <c r="D641" i="1"/>
  <c r="G641" i="1" s="1"/>
  <c r="C641" i="1"/>
  <c r="C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D411" i="1"/>
  <c r="H411" i="1" s="1"/>
  <c r="C411" i="1"/>
  <c r="H406" i="1"/>
  <c r="D406" i="1"/>
  <c r="G406" i="1" s="1"/>
  <c r="C406" i="1"/>
  <c r="D405" i="1"/>
  <c r="H405" i="1" s="1"/>
  <c r="C405" i="1"/>
  <c r="G404" i="1"/>
  <c r="D404" i="1"/>
  <c r="H404" i="1" s="1"/>
  <c r="C404" i="1"/>
  <c r="H401" i="1"/>
  <c r="G401" i="1"/>
  <c r="D401" i="1"/>
  <c r="C401" i="1"/>
  <c r="H400" i="1"/>
  <c r="G400" i="1"/>
  <c r="D400" i="1"/>
  <c r="C400" i="1"/>
  <c r="H399" i="1"/>
  <c r="G399" i="1"/>
  <c r="D399" i="1"/>
  <c r="C399" i="1"/>
  <c r="H398" i="1"/>
  <c r="G398" i="1"/>
  <c r="D398" i="1"/>
  <c r="C398"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D291" i="1"/>
  <c r="H291" i="1" s="1"/>
  <c r="C291" i="1"/>
  <c r="G290" i="1"/>
  <c r="D290" i="1"/>
  <c r="H290" i="1" s="1"/>
  <c r="C290" i="1"/>
  <c r="D289" i="1"/>
  <c r="H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D257" i="1"/>
  <c r="H257" i="1" s="1"/>
  <c r="C257" i="1"/>
  <c r="D256" i="1"/>
  <c r="H256" i="1" s="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D244" i="1"/>
  <c r="H244" i="1" s="1"/>
  <c r="C244" i="1"/>
  <c r="D243" i="1"/>
  <c r="H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D191" i="1"/>
  <c r="G191" i="1" s="1"/>
  <c r="C191" i="1"/>
  <c r="H190" i="1"/>
  <c r="D190" i="1"/>
  <c r="G190" i="1" s="1"/>
  <c r="C190" i="1"/>
  <c r="H189" i="1"/>
  <c r="D189" i="1"/>
  <c r="G189" i="1" s="1"/>
  <c r="C189" i="1"/>
  <c r="H188" i="1"/>
  <c r="G188" i="1"/>
  <c r="D188" i="1"/>
  <c r="C188" i="1"/>
  <c r="H187" i="1"/>
  <c r="G187" i="1"/>
  <c r="D187" i="1"/>
  <c r="C187" i="1"/>
  <c r="H186" i="1"/>
  <c r="G186" i="1"/>
  <c r="D186" i="1"/>
  <c r="C186" i="1"/>
  <c r="H185" i="1"/>
  <c r="D185" i="1"/>
  <c r="G185" i="1" s="1"/>
  <c r="C185" i="1"/>
  <c r="D184" i="1"/>
  <c r="G184" i="1" s="1"/>
  <c r="C184" i="1"/>
  <c r="H183" i="1"/>
  <c r="G183" i="1"/>
  <c r="D183" i="1"/>
  <c r="C183" i="1"/>
  <c r="H182" i="1"/>
  <c r="G182" i="1"/>
  <c r="D182" i="1"/>
  <c r="C182" i="1"/>
  <c r="H181" i="1"/>
  <c r="D181" i="1"/>
  <c r="G181" i="1" s="1"/>
  <c r="C181" i="1"/>
  <c r="H180" i="1"/>
  <c r="G180" i="1"/>
  <c r="D180" i="1"/>
  <c r="C180" i="1"/>
  <c r="H179" i="1"/>
  <c r="D179" i="1"/>
  <c r="G179" i="1" s="1"/>
  <c r="C179" i="1"/>
  <c r="H178" i="1"/>
  <c r="G178" i="1"/>
  <c r="D178" i="1"/>
  <c r="C178" i="1"/>
  <c r="H177" i="1"/>
  <c r="G177" i="1"/>
  <c r="D177" i="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D165" i="1"/>
  <c r="G165" i="1" s="1"/>
  <c r="C165" i="1"/>
  <c r="H164" i="1"/>
  <c r="G164" i="1"/>
  <c r="D164" i="1"/>
  <c r="C164" i="1"/>
  <c r="H163" i="1"/>
  <c r="G163" i="1"/>
  <c r="D163" i="1"/>
  <c r="C163" i="1"/>
  <c r="H162" i="1"/>
  <c r="G162" i="1"/>
  <c r="D162" i="1"/>
  <c r="C162" i="1"/>
  <c r="D161" i="1"/>
  <c r="H161" i="1" s="1"/>
  <c r="C161" i="1"/>
  <c r="D160" i="1"/>
  <c r="H160" i="1" s="1"/>
  <c r="C160" i="1"/>
  <c r="C159" i="1"/>
  <c r="D158" i="1"/>
  <c r="G158" i="1" s="1"/>
  <c r="C158" i="1"/>
  <c r="D157" i="1"/>
  <c r="H157" i="1" s="1"/>
  <c r="C157" i="1"/>
  <c r="H156" i="1"/>
  <c r="G156" i="1"/>
  <c r="D156" i="1"/>
  <c r="C156" i="1"/>
  <c r="C155" i="1"/>
  <c r="D154" i="1"/>
  <c r="G154" i="1" s="1"/>
  <c r="C154" i="1"/>
  <c r="D153" i="1"/>
  <c r="H153" i="1" s="1"/>
  <c r="C153" i="1"/>
  <c r="D152" i="1"/>
  <c r="H152" i="1" s="1"/>
  <c r="C152" i="1"/>
  <c r="H151" i="1"/>
  <c r="G151" i="1"/>
  <c r="D151" i="1"/>
  <c r="C151"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C130" i="1"/>
  <c r="C129" i="1"/>
  <c r="H128" i="1"/>
  <c r="G128" i="1"/>
  <c r="D128" i="1"/>
  <c r="C128" i="1"/>
  <c r="H127" i="1"/>
  <c r="G127" i="1"/>
  <c r="D127" i="1"/>
  <c r="C127" i="1"/>
  <c r="H126" i="1"/>
  <c r="G126" i="1"/>
  <c r="D126" i="1"/>
  <c r="C126" i="1"/>
  <c r="H125" i="1"/>
  <c r="G125" i="1"/>
  <c r="D125" i="1"/>
  <c r="C125" i="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D74" i="1"/>
  <c r="G74" i="1" s="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D59" i="1"/>
  <c r="H59" i="1" s="1"/>
  <c r="C59"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1577" i="1" l="1"/>
  <c r="C1576" i="1"/>
  <c r="G1501" i="1"/>
  <c r="G1503" i="1"/>
  <c r="G1499" i="1"/>
  <c r="H1499" i="1"/>
  <c r="G1486" i="1"/>
  <c r="D42" i="8"/>
  <c r="I34" i="3" s="1"/>
  <c r="C1481" i="1"/>
  <c r="H1481" i="1" s="1"/>
  <c r="G1483" i="1"/>
  <c r="E27" i="9"/>
  <c r="B27" i="9" s="1"/>
  <c r="E32" i="9"/>
  <c r="B32" i="9" s="1"/>
  <c r="D1408" i="1"/>
  <c r="I27" i="3"/>
  <c r="G1409" i="1"/>
  <c r="F115" i="6"/>
  <c r="J1456" i="1"/>
  <c r="H1454" i="1"/>
  <c r="G1454" i="1"/>
  <c r="D5" i="7"/>
  <c r="C1436" i="1" s="1"/>
  <c r="C1453" i="1"/>
  <c r="E5" i="7"/>
  <c r="D1437" i="1"/>
  <c r="H1437" i="1" s="1"/>
  <c r="C1438" i="1"/>
  <c r="H1438" i="1" s="1"/>
  <c r="F239" i="5"/>
  <c r="G1217" i="1"/>
  <c r="G1278" i="1"/>
  <c r="G1264" i="1"/>
  <c r="G1240" i="1"/>
  <c r="G1223" i="1"/>
  <c r="E293" i="9"/>
  <c r="B293" i="9" s="1"/>
  <c r="G1148" i="1"/>
  <c r="H1148" i="1"/>
  <c r="F170" i="5"/>
  <c r="G1056" i="1"/>
  <c r="G1064" i="1"/>
  <c r="H1047" i="1"/>
  <c r="G1047" i="1"/>
  <c r="D1048" i="1"/>
  <c r="F69" i="5"/>
  <c r="F45" i="5"/>
  <c r="E286" i="9"/>
  <c r="B286" i="9" s="1"/>
  <c r="E294" i="9"/>
  <c r="B294" i="9" s="1"/>
  <c r="E300" i="9"/>
  <c r="B300" i="9" s="1"/>
  <c r="E296" i="9"/>
  <c r="B296" i="9" s="1"/>
  <c r="E288" i="9"/>
  <c r="B288" i="9" s="1"/>
  <c r="E287" i="9"/>
  <c r="B287" i="9" s="1"/>
  <c r="G292" i="1"/>
  <c r="G291" i="1"/>
  <c r="G289" i="1"/>
  <c r="G405" i="1"/>
  <c r="E643" i="4"/>
  <c r="D637" i="1" s="1"/>
  <c r="G632" i="1"/>
  <c r="G631" i="1"/>
  <c r="E43" i="9"/>
  <c r="B43" i="9" s="1"/>
  <c r="E40" i="9"/>
  <c r="B40" i="9" s="1"/>
  <c r="H662" i="1"/>
  <c r="E23" i="9"/>
  <c r="E275" i="9"/>
  <c r="B275" i="9" s="1"/>
  <c r="G645" i="1"/>
  <c r="H645" i="1"/>
  <c r="F652" i="4"/>
  <c r="H397" i="1"/>
  <c r="G397" i="1"/>
  <c r="F402" i="4"/>
  <c r="G378" i="1"/>
  <c r="H378" i="1"/>
  <c r="F383" i="4"/>
  <c r="D364" i="1"/>
  <c r="G413" i="1"/>
  <c r="G411" i="1"/>
  <c r="G412" i="1"/>
  <c r="E273" i="9"/>
  <c r="B273" i="9" s="1"/>
  <c r="H259" i="1"/>
  <c r="G259" i="1"/>
  <c r="F263" i="4"/>
  <c r="E70" i="9"/>
  <c r="B70" i="9" s="1"/>
  <c r="F226" i="9"/>
  <c r="E252" i="4"/>
  <c r="D248" i="1" s="1"/>
  <c r="G257" i="1"/>
  <c r="G256" i="1"/>
  <c r="H255" i="1"/>
  <c r="G243" i="1"/>
  <c r="G244" i="1"/>
  <c r="F210" i="4"/>
  <c r="H184" i="1"/>
  <c r="E47" i="9"/>
  <c r="B47" i="9" s="1"/>
  <c r="F222" i="9"/>
  <c r="F221" i="9"/>
  <c r="B221" i="9" s="1"/>
  <c r="E44" i="9"/>
  <c r="B44" i="9" s="1"/>
  <c r="H173" i="1"/>
  <c r="H165" i="1"/>
  <c r="E163" i="4"/>
  <c r="D159" i="1" s="1"/>
  <c r="H159" i="1" s="1"/>
  <c r="G160" i="1"/>
  <c r="G161" i="1"/>
  <c r="F159" i="4"/>
  <c r="H158" i="1"/>
  <c r="G155" i="1"/>
  <c r="G157" i="1"/>
  <c r="H154" i="1"/>
  <c r="G153" i="1"/>
  <c r="D149" i="1"/>
  <c r="H149" i="1" s="1"/>
  <c r="G152" i="1"/>
  <c r="G149" i="1"/>
  <c r="G150" i="1"/>
  <c r="E152" i="4"/>
  <c r="G21" i="9" s="1"/>
  <c r="H129" i="1"/>
  <c r="G129" i="1"/>
  <c r="D130" i="1"/>
  <c r="F134" i="4"/>
  <c r="F133" i="4"/>
  <c r="H124" i="1"/>
  <c r="G124" i="1"/>
  <c r="E124" i="4"/>
  <c r="D120" i="1" s="1"/>
  <c r="F128" i="4"/>
  <c r="G120" i="1"/>
  <c r="H120" i="1"/>
  <c r="F124" i="4"/>
  <c r="G108" i="1"/>
  <c r="G113" i="1"/>
  <c r="E106" i="4"/>
  <c r="D102" i="1" s="1"/>
  <c r="F217" i="9"/>
  <c r="B217" i="9" s="1"/>
  <c r="G64" i="1"/>
  <c r="G65" i="1"/>
  <c r="E30" i="9"/>
  <c r="B30" i="9" s="1"/>
  <c r="G58" i="1"/>
  <c r="G59" i="1"/>
  <c r="F62" i="4"/>
  <c r="H1161" i="1"/>
  <c r="G1161" i="1"/>
  <c r="H1169" i="1"/>
  <c r="G1169" i="1"/>
  <c r="H1177" i="1"/>
  <c r="G1177" i="1"/>
  <c r="H1208" i="1"/>
  <c r="G1208" i="1"/>
  <c r="H1230" i="1"/>
  <c r="G1230" i="1"/>
  <c r="H1245" i="1"/>
  <c r="G1245" i="1"/>
  <c r="H1253" i="1"/>
  <c r="G1253" i="1"/>
  <c r="H1285" i="1"/>
  <c r="G1285" i="1"/>
  <c r="H1300" i="1"/>
  <c r="G1300" i="1"/>
  <c r="H1424" i="1"/>
  <c r="G1424"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H1093" i="1"/>
  <c r="H1155" i="1"/>
  <c r="G1155" i="1"/>
  <c r="H1163" i="1"/>
  <c r="G1163" i="1"/>
  <c r="H1171" i="1"/>
  <c r="G1171" i="1"/>
  <c r="H1307" i="1"/>
  <c r="G1307" i="1"/>
  <c r="H1315" i="1"/>
  <c r="G1315" i="1"/>
  <c r="H1323" i="1"/>
  <c r="G1323" i="1"/>
  <c r="H1330" i="1"/>
  <c r="G1330" i="1"/>
  <c r="H1338" i="1"/>
  <c r="G1338" i="1"/>
  <c r="H1346" i="1"/>
  <c r="G1346" i="1"/>
  <c r="H1354" i="1"/>
  <c r="G1354" i="1"/>
  <c r="H1362" i="1"/>
  <c r="G1362" i="1"/>
  <c r="H1370" i="1"/>
  <c r="G1370" i="1"/>
  <c r="H1378" i="1"/>
  <c r="G1378" i="1"/>
  <c r="H1385" i="1"/>
  <c r="G1385" i="1"/>
  <c r="H1393" i="1"/>
  <c r="G1393" i="1"/>
  <c r="H1401" i="1"/>
  <c r="G1401" i="1"/>
  <c r="H1412" i="1"/>
  <c r="G1412" i="1"/>
  <c r="H1428" i="1"/>
  <c r="G1428" i="1"/>
  <c r="H1439" i="1"/>
  <c r="J1439" i="1"/>
  <c r="G1439" i="1"/>
  <c r="I1439" i="1" s="1"/>
  <c r="H1489" i="1"/>
  <c r="G1489" i="1"/>
  <c r="H1541" i="1"/>
  <c r="G1541" i="1"/>
  <c r="H1184" i="1"/>
  <c r="G1184" i="1"/>
  <c r="H1192" i="1"/>
  <c r="G1192" i="1"/>
  <c r="H1200" i="1"/>
  <c r="G1200" i="1"/>
  <c r="H1237" i="1"/>
  <c r="G1237" i="1"/>
  <c r="H1261" i="1"/>
  <c r="G1261" i="1"/>
  <c r="H1269" i="1"/>
  <c r="G1269" i="1"/>
  <c r="H1277" i="1"/>
  <c r="G1277" i="1"/>
  <c r="H1293" i="1"/>
  <c r="G1293" i="1"/>
  <c r="H1445" i="1"/>
  <c r="G1445" i="1"/>
  <c r="H1492" i="1"/>
  <c r="G1492" i="1"/>
  <c r="H1496" i="1"/>
  <c r="G1496" i="1"/>
  <c r="H1544" i="1"/>
  <c r="G1544" i="1"/>
  <c r="H1548" i="1"/>
  <c r="G1548" i="1"/>
  <c r="H1157" i="1"/>
  <c r="G1157" i="1"/>
  <c r="H1165" i="1"/>
  <c r="G1165" i="1"/>
  <c r="H1173" i="1"/>
  <c r="G1173" i="1"/>
  <c r="H1181" i="1"/>
  <c r="G1181" i="1"/>
  <c r="H1188" i="1"/>
  <c r="G1188" i="1"/>
  <c r="H1196" i="1"/>
  <c r="G1196" i="1"/>
  <c r="H1204" i="1"/>
  <c r="G1204" i="1"/>
  <c r="H1212" i="1"/>
  <c r="G1212" i="1"/>
  <c r="H1218" i="1"/>
  <c r="G1218" i="1"/>
  <c r="H1226" i="1"/>
  <c r="G1226" i="1"/>
  <c r="H1234" i="1"/>
  <c r="G1234" i="1"/>
  <c r="H1241" i="1"/>
  <c r="G1241" i="1"/>
  <c r="H1249" i="1"/>
  <c r="G1249" i="1"/>
  <c r="H1257" i="1"/>
  <c r="G1257" i="1"/>
  <c r="H1265" i="1"/>
  <c r="G1265" i="1"/>
  <c r="H1273" i="1"/>
  <c r="G1273" i="1"/>
  <c r="H1281" i="1"/>
  <c r="G1281" i="1"/>
  <c r="H1289" i="1"/>
  <c r="G1289" i="1"/>
  <c r="H1297" i="1"/>
  <c r="G1297" i="1"/>
  <c r="H1405" i="1"/>
  <c r="G1405" i="1"/>
  <c r="H1416" i="1"/>
  <c r="G1416" i="1"/>
  <c r="H1432" i="1"/>
  <c r="G1432" i="1"/>
  <c r="H1441" i="1"/>
  <c r="J1441" i="1"/>
  <c r="G1441" i="1"/>
  <c r="I1441" i="1" s="1"/>
  <c r="G1478" i="1"/>
  <c r="J1478" i="1"/>
  <c r="H1478" i="1"/>
  <c r="F259" i="4"/>
  <c r="D252" i="4"/>
  <c r="H1095" i="1"/>
  <c r="H1159" i="1"/>
  <c r="G1159" i="1"/>
  <c r="H1167" i="1"/>
  <c r="G1167" i="1"/>
  <c r="H1311" i="1"/>
  <c r="G1311" i="1"/>
  <c r="H1319" i="1"/>
  <c r="G1319" i="1"/>
  <c r="H1327" i="1"/>
  <c r="G1327" i="1"/>
  <c r="H1334" i="1"/>
  <c r="G1334" i="1"/>
  <c r="H1342" i="1"/>
  <c r="G1342" i="1"/>
  <c r="H1350" i="1"/>
  <c r="G1350" i="1"/>
  <c r="H1358" i="1"/>
  <c r="G1358" i="1"/>
  <c r="H1366" i="1"/>
  <c r="G1366" i="1"/>
  <c r="H1374" i="1"/>
  <c r="G1374" i="1"/>
  <c r="H1382" i="1"/>
  <c r="G1382" i="1"/>
  <c r="H1389" i="1"/>
  <c r="G1389" i="1"/>
  <c r="H1397" i="1"/>
  <c r="G1397" i="1"/>
  <c r="H1420" i="1"/>
  <c r="G1420" i="1"/>
  <c r="H1443" i="1"/>
  <c r="J1443" i="1"/>
  <c r="G1443" i="1"/>
  <c r="I1443" i="1" s="1"/>
  <c r="H1572" i="1"/>
  <c r="G1572" i="1"/>
  <c r="J1464" i="1"/>
  <c r="G1464" i="1"/>
  <c r="I1464" i="1" s="1"/>
  <c r="J1466" i="1"/>
  <c r="G1466" i="1"/>
  <c r="I1466" i="1" s="1"/>
  <c r="J1468" i="1"/>
  <c r="G1468" i="1"/>
  <c r="I1468" i="1" s="1"/>
  <c r="H1493" i="1"/>
  <c r="G1493" i="1"/>
  <c r="H1545" i="1"/>
  <c r="G1545" i="1"/>
  <c r="G1570" i="1"/>
  <c r="H1570" i="1"/>
  <c r="G1578" i="1"/>
  <c r="H1578" i="1"/>
  <c r="G1404" i="1"/>
  <c r="G1411" i="1"/>
  <c r="G1415" i="1"/>
  <c r="G1419" i="1"/>
  <c r="G1423" i="1"/>
  <c r="G1427" i="1"/>
  <c r="G1431" i="1"/>
  <c r="G1438" i="1"/>
  <c r="H1446" i="1"/>
  <c r="G1446" i="1"/>
  <c r="H1448" i="1"/>
  <c r="G1448" i="1"/>
  <c r="H1450" i="1"/>
  <c r="G1450" i="1"/>
  <c r="H1452" i="1"/>
  <c r="G1452" i="1"/>
  <c r="H1456" i="1"/>
  <c r="G1456" i="1"/>
  <c r="H1458" i="1"/>
  <c r="G1458" i="1"/>
  <c r="H1460" i="1"/>
  <c r="G1460" i="1"/>
  <c r="G1463" i="1"/>
  <c r="J1463" i="1"/>
  <c r="H1463" i="1"/>
  <c r="G1465" i="1"/>
  <c r="J1465" i="1"/>
  <c r="H1465" i="1"/>
  <c r="G1467" i="1"/>
  <c r="I1467" i="1" s="1"/>
  <c r="J1467" i="1"/>
  <c r="H1467" i="1"/>
  <c r="G1469" i="1"/>
  <c r="H1469" i="1"/>
  <c r="G1476" i="1"/>
  <c r="J1476" i="1"/>
  <c r="H1476" i="1"/>
  <c r="H1480" i="1"/>
  <c r="G1480" i="1"/>
  <c r="H1508" i="1"/>
  <c r="G1508" i="1"/>
  <c r="H1512" i="1"/>
  <c r="G1512" i="1"/>
  <c r="H1528" i="1"/>
  <c r="G1528" i="1"/>
  <c r="H1532" i="1"/>
  <c r="G1532" i="1"/>
  <c r="H1560" i="1"/>
  <c r="G1560" i="1"/>
  <c r="H1564" i="1"/>
  <c r="G1564" i="1"/>
  <c r="F397" i="4"/>
  <c r="D396" i="4"/>
  <c r="F473" i="4"/>
  <c r="D472" i="4"/>
  <c r="G1175" i="1"/>
  <c r="G1179" i="1"/>
  <c r="G1186" i="1"/>
  <c r="G1190" i="1"/>
  <c r="G1194" i="1"/>
  <c r="G1198" i="1"/>
  <c r="G1202" i="1"/>
  <c r="G1206" i="1"/>
  <c r="G1210" i="1"/>
  <c r="G1216" i="1"/>
  <c r="G1220" i="1"/>
  <c r="G1224" i="1"/>
  <c r="G1228" i="1"/>
  <c r="G1232" i="1"/>
  <c r="G1239" i="1"/>
  <c r="G1243" i="1"/>
  <c r="G1247" i="1"/>
  <c r="G1251" i="1"/>
  <c r="G1255" i="1"/>
  <c r="G1259" i="1"/>
  <c r="G1263" i="1"/>
  <c r="G1267" i="1"/>
  <c r="G1271" i="1"/>
  <c r="G1275" i="1"/>
  <c r="G1279" i="1"/>
  <c r="G1283" i="1"/>
  <c r="G1287" i="1"/>
  <c r="G1291" i="1"/>
  <c r="G1295" i="1"/>
  <c r="G1302" i="1"/>
  <c r="G1305" i="1"/>
  <c r="G1309" i="1"/>
  <c r="G1313" i="1"/>
  <c r="G1317" i="1"/>
  <c r="G1321" i="1"/>
  <c r="G1325" i="1"/>
  <c r="G1332" i="1"/>
  <c r="G1336" i="1"/>
  <c r="G1340" i="1"/>
  <c r="G1344" i="1"/>
  <c r="G1348" i="1"/>
  <c r="G1352" i="1"/>
  <c r="G1356" i="1"/>
  <c r="G1360" i="1"/>
  <c r="G1364" i="1"/>
  <c r="G1368" i="1"/>
  <c r="G1372" i="1"/>
  <c r="G1376" i="1"/>
  <c r="G1380" i="1"/>
  <c r="G1387" i="1"/>
  <c r="G1391" i="1"/>
  <c r="G1395" i="1"/>
  <c r="G1399" i="1"/>
  <c r="G1403" i="1"/>
  <c r="G1407" i="1"/>
  <c r="G1410" i="1"/>
  <c r="G1414" i="1"/>
  <c r="G1418" i="1"/>
  <c r="G1422" i="1"/>
  <c r="G1426" i="1"/>
  <c r="G1430" i="1"/>
  <c r="G1434" i="1"/>
  <c r="G1437" i="1"/>
  <c r="G1440" i="1"/>
  <c r="I1440" i="1" s="1"/>
  <c r="J1440" i="1"/>
  <c r="G1442" i="1"/>
  <c r="I1442" i="1" s="1"/>
  <c r="J1442" i="1"/>
  <c r="G1444" i="1"/>
  <c r="I1444" i="1" s="1"/>
  <c r="J1444" i="1"/>
  <c r="J1445" i="1"/>
  <c r="G1505" i="1"/>
  <c r="H1509" i="1"/>
  <c r="G1509" i="1"/>
  <c r="G1525" i="1"/>
  <c r="H1529" i="1"/>
  <c r="G1529" i="1"/>
  <c r="G1557" i="1"/>
  <c r="H1561" i="1"/>
  <c r="G1561" i="1"/>
  <c r="F7" i="4"/>
  <c r="D6" i="4"/>
  <c r="G290" i="9"/>
  <c r="E290" i="9" s="1"/>
  <c r="B290" i="9" s="1"/>
  <c r="F88" i="5"/>
  <c r="D87" i="5"/>
  <c r="C1066" i="1"/>
  <c r="F119" i="5"/>
  <c r="D118" i="5"/>
  <c r="C1097" i="1"/>
  <c r="F126" i="5"/>
  <c r="C1104" i="1"/>
  <c r="K1451" i="9"/>
  <c r="G314" i="9"/>
  <c r="E314" i="9" s="1"/>
  <c r="B314" i="9" s="1"/>
  <c r="G1471" i="1"/>
  <c r="I1471" i="1" s="1"/>
  <c r="J1471" i="1"/>
  <c r="G1473" i="1"/>
  <c r="I1473" i="1" s="1"/>
  <c r="J1473" i="1"/>
  <c r="H1484" i="1"/>
  <c r="G1484" i="1"/>
  <c r="H1500" i="1"/>
  <c r="G1500" i="1"/>
  <c r="H1516" i="1"/>
  <c r="G1516" i="1"/>
  <c r="H1520" i="1"/>
  <c r="G1520" i="1"/>
  <c r="H1536" i="1"/>
  <c r="G1536" i="1"/>
  <c r="H1552" i="1"/>
  <c r="G1552" i="1"/>
  <c r="H1567" i="1"/>
  <c r="G1567" i="1"/>
  <c r="H1575" i="1"/>
  <c r="G1575" i="1"/>
  <c r="F59" i="4"/>
  <c r="D50" i="4"/>
  <c r="E298" i="4"/>
  <c r="F180" i="5"/>
  <c r="D177" i="5"/>
  <c r="D5" i="6"/>
  <c r="C1304" i="1"/>
  <c r="G1481" i="1"/>
  <c r="H1488" i="1"/>
  <c r="G1488" i="1"/>
  <c r="G1497" i="1"/>
  <c r="H1504" i="1"/>
  <c r="G1504" i="1"/>
  <c r="G1513" i="1"/>
  <c r="C1517" i="1"/>
  <c r="H1524" i="1"/>
  <c r="G1524" i="1"/>
  <c r="G1533" i="1"/>
  <c r="H1540" i="1"/>
  <c r="G1540" i="1"/>
  <c r="G1549" i="1"/>
  <c r="H1556" i="1"/>
  <c r="G1556" i="1"/>
  <c r="G1565" i="1"/>
  <c r="E7" i="4"/>
  <c r="F568" i="4"/>
  <c r="D567" i="4"/>
  <c r="E625" i="4"/>
  <c r="D619" i="1" s="1"/>
  <c r="F78" i="5"/>
  <c r="H308" i="9"/>
  <c r="E176" i="5"/>
  <c r="H1580" i="1"/>
  <c r="G1580" i="1"/>
  <c r="F299" i="4"/>
  <c r="D298" i="4"/>
  <c r="F364" i="4"/>
  <c r="D363" i="4"/>
  <c r="F585" i="4"/>
  <c r="D580" i="4"/>
  <c r="F13" i="5"/>
  <c r="E12" i="5"/>
  <c r="E141" i="6"/>
  <c r="I24" i="3"/>
  <c r="D89" i="6"/>
  <c r="I35" i="3"/>
  <c r="C1518" i="1"/>
  <c r="D106" i="4"/>
  <c r="D139" i="4"/>
  <c r="D224" i="4"/>
  <c r="F264" i="4"/>
  <c r="D311" i="4"/>
  <c r="D344" i="4"/>
  <c r="E363" i="4"/>
  <c r="D421" i="4"/>
  <c r="F460" i="4"/>
  <c r="E472" i="4"/>
  <c r="D466" i="1" s="1"/>
  <c r="F70" i="5"/>
  <c r="H291" i="9"/>
  <c r="E291" i="9" s="1"/>
  <c r="B291" i="9" s="1"/>
  <c r="E146" i="5"/>
  <c r="D1124" i="1" s="1"/>
  <c r="D206" i="5"/>
  <c r="D238" i="5"/>
  <c r="D258" i="5"/>
  <c r="D114" i="6"/>
  <c r="B23" i="9"/>
  <c r="E25" i="9"/>
  <c r="B25" i="9" s="1"/>
  <c r="E50" i="4"/>
  <c r="D46" i="1" s="1"/>
  <c r="E82" i="4"/>
  <c r="F177" i="4"/>
  <c r="E644" i="4"/>
  <c r="D638" i="1" s="1"/>
  <c r="E484" i="4"/>
  <c r="D478" i="1" s="1"/>
  <c r="D529" i="4"/>
  <c r="D593" i="4"/>
  <c r="D7" i="5"/>
  <c r="D68" i="5"/>
  <c r="F246" i="5"/>
  <c r="D643" i="4"/>
  <c r="F416" i="4"/>
  <c r="G310" i="9"/>
  <c r="E310" i="9" s="1"/>
  <c r="B310" i="9" s="1"/>
  <c r="F190" i="5"/>
  <c r="E245" i="5"/>
  <c r="D1222" i="1" s="1"/>
  <c r="D35" i="6"/>
  <c r="G313" i="9"/>
  <c r="E313" i="9" s="1"/>
  <c r="E29" i="9"/>
  <c r="B29" i="9" s="1"/>
  <c r="E143" i="9"/>
  <c r="B143"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65" i="9"/>
  <c r="G164" i="9"/>
  <c r="E164" i="9" s="1"/>
  <c r="B164" i="9" s="1"/>
  <c r="G163" i="9"/>
  <c r="E163" i="9" s="1"/>
  <c r="B163" i="9" s="1"/>
  <c r="G162" i="9"/>
  <c r="E162" i="9" s="1"/>
  <c r="B162" i="9" s="1"/>
  <c r="G161" i="9"/>
  <c r="E161" i="9" s="1"/>
  <c r="B161" i="9" s="1"/>
  <c r="G192" i="9"/>
  <c r="E192" i="9" s="1"/>
  <c r="B192" i="9" s="1"/>
  <c r="G190" i="9"/>
  <c r="E190" i="9" s="1"/>
  <c r="B190" i="9" s="1"/>
  <c r="G188" i="9"/>
  <c r="E188" i="9" s="1"/>
  <c r="B188"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7" i="9"/>
  <c r="E187" i="9" s="1"/>
  <c r="B187" i="9" s="1"/>
  <c r="G166" i="9"/>
  <c r="E166" i="9" s="1"/>
  <c r="B166" i="9" s="1"/>
  <c r="H165" i="9"/>
  <c r="I10" i="9"/>
  <c r="B214" i="9"/>
  <c r="B218" i="9"/>
  <c r="B222" i="9"/>
  <c r="B226" i="9"/>
  <c r="B230" i="9"/>
  <c r="B234" i="9"/>
  <c r="B238" i="9"/>
  <c r="B242" i="9"/>
  <c r="B246" i="9"/>
  <c r="B268" i="9"/>
  <c r="B216" i="9"/>
  <c r="B220" i="9"/>
  <c r="B224" i="9"/>
  <c r="B228" i="9"/>
  <c r="B232" i="9"/>
  <c r="B236" i="9"/>
  <c r="B240" i="9"/>
  <c r="B244" i="9"/>
  <c r="B248" i="9"/>
  <c r="B256" i="9"/>
  <c r="H1576" i="1" l="1"/>
  <c r="G1576" i="1"/>
  <c r="H19" i="9"/>
  <c r="E19" i="9" s="1"/>
  <c r="B19" i="9" s="1"/>
  <c r="G1453" i="1"/>
  <c r="H1453" i="1"/>
  <c r="H29" i="3"/>
  <c r="G316" i="9"/>
  <c r="E316" i="9" s="1"/>
  <c r="B316" i="9" s="1"/>
  <c r="I29" i="3"/>
  <c r="D1436" i="1"/>
  <c r="H1048" i="1"/>
  <c r="G1048" i="1"/>
  <c r="H364" i="1"/>
  <c r="G364" i="1"/>
  <c r="F163" i="4"/>
  <c r="G159" i="1"/>
  <c r="F152" i="4"/>
  <c r="H21" i="9"/>
  <c r="E21" i="9" s="1"/>
  <c r="B21" i="9" s="1"/>
  <c r="D148" i="1"/>
  <c r="E151" i="4"/>
  <c r="E289" i="4" s="1"/>
  <c r="H130" i="1"/>
  <c r="G130" i="1"/>
  <c r="E312" i="9"/>
  <c r="B313" i="9"/>
  <c r="F593" i="4"/>
  <c r="C587" i="1"/>
  <c r="F258" i="5"/>
  <c r="C1235" i="1"/>
  <c r="F421" i="4"/>
  <c r="D420" i="4"/>
  <c r="C415" i="1"/>
  <c r="H1518" i="1"/>
  <c r="G1518" i="1"/>
  <c r="I28" i="3"/>
  <c r="D1435" i="1"/>
  <c r="F580" i="4"/>
  <c r="C574" i="1"/>
  <c r="F298" i="4"/>
  <c r="C293" i="1"/>
  <c r="I22" i="3"/>
  <c r="D1153" i="1"/>
  <c r="G619" i="1"/>
  <c r="H619" i="1"/>
  <c r="G308" i="9"/>
  <c r="E308" i="9" s="1"/>
  <c r="B308" i="9" s="1"/>
  <c r="F177" i="5"/>
  <c r="D176" i="5"/>
  <c r="C1154" i="1"/>
  <c r="D293" i="1"/>
  <c r="H1066" i="1"/>
  <c r="G1066" i="1"/>
  <c r="D412" i="4"/>
  <c r="H16" i="3"/>
  <c r="C2" i="1"/>
  <c r="F396" i="4"/>
  <c r="C391" i="1"/>
  <c r="F35" i="6"/>
  <c r="H25" i="3"/>
  <c r="C1329" i="1"/>
  <c r="F529" i="4"/>
  <c r="D528" i="4"/>
  <c r="C523" i="1"/>
  <c r="F238" i="5"/>
  <c r="D237" i="5"/>
  <c r="C1215" i="1"/>
  <c r="E350" i="4"/>
  <c r="E407" i="4" s="1"/>
  <c r="D402" i="1" s="1"/>
  <c r="D358" i="1"/>
  <c r="F224" i="4"/>
  <c r="C220" i="1"/>
  <c r="F146" i="5"/>
  <c r="F567" i="4"/>
  <c r="C561" i="1"/>
  <c r="H1517" i="1"/>
  <c r="G1517" i="1"/>
  <c r="H1304" i="1"/>
  <c r="G1304" i="1"/>
  <c r="G1097" i="1"/>
  <c r="H1097" i="1"/>
  <c r="F87" i="5"/>
  <c r="C1065" i="1"/>
  <c r="F472" i="4"/>
  <c r="C466" i="1"/>
  <c r="I1458" i="1"/>
  <c r="I1452" i="1"/>
  <c r="I1448" i="1"/>
  <c r="E165" i="9"/>
  <c r="B165" i="9" s="1"/>
  <c r="H1222" i="1"/>
  <c r="G1222" i="1"/>
  <c r="F643" i="4"/>
  <c r="C637" i="1"/>
  <c r="H21" i="3"/>
  <c r="C1046" i="1"/>
  <c r="G478" i="1"/>
  <c r="H478" i="1"/>
  <c r="F82" i="4"/>
  <c r="D78" i="1"/>
  <c r="G311" i="9"/>
  <c r="E311" i="9" s="1"/>
  <c r="B311" i="9" s="1"/>
  <c r="C1183" i="1"/>
  <c r="F206" i="5"/>
  <c r="F344" i="4"/>
  <c r="C339" i="1"/>
  <c r="F139" i="4"/>
  <c r="C135" i="1"/>
  <c r="F89" i="6"/>
  <c r="C1383" i="1"/>
  <c r="E7" i="5"/>
  <c r="F7" i="5" s="1"/>
  <c r="D990" i="1"/>
  <c r="F363" i="4"/>
  <c r="D350" i="4"/>
  <c r="C358" i="1"/>
  <c r="D151" i="4"/>
  <c r="E68" i="5"/>
  <c r="D141" i="6"/>
  <c r="F5" i="6"/>
  <c r="H24" i="3"/>
  <c r="C1299" i="1"/>
  <c r="F12" i="5"/>
  <c r="F50" i="4"/>
  <c r="C46" i="1"/>
  <c r="F118" i="5"/>
  <c r="C1096" i="1"/>
  <c r="I1463" i="1"/>
  <c r="F213" i="9"/>
  <c r="B213" i="9" s="1"/>
  <c r="D6" i="5"/>
  <c r="H20" i="3"/>
  <c r="C985" i="1"/>
  <c r="G638" i="1"/>
  <c r="H638" i="1"/>
  <c r="F114" i="6"/>
  <c r="H27" i="3"/>
  <c r="C1408" i="1"/>
  <c r="H1124" i="1"/>
  <c r="G1124" i="1"/>
  <c r="F311" i="4"/>
  <c r="C306" i="1"/>
  <c r="F106" i="4"/>
  <c r="C102" i="1"/>
  <c r="E237" i="5"/>
  <c r="E6" i="4"/>
  <c r="D3" i="1"/>
  <c r="F245" i="5"/>
  <c r="E528" i="4"/>
  <c r="H1104" i="1"/>
  <c r="G1104" i="1"/>
  <c r="E420" i="4"/>
  <c r="H11" i="3"/>
  <c r="I1476" i="1"/>
  <c r="I1465" i="1"/>
  <c r="I1460" i="1"/>
  <c r="I1456" i="1"/>
  <c r="I1450" i="1"/>
  <c r="I1446" i="1"/>
  <c r="F252" i="4"/>
  <c r="C248" i="1"/>
  <c r="I1478" i="1"/>
  <c r="E315" i="9" l="1"/>
  <c r="I10" i="3" s="1"/>
  <c r="G1436" i="1"/>
  <c r="H1436" i="1"/>
  <c r="D147" i="1"/>
  <c r="I17" i="3"/>
  <c r="H148" i="1"/>
  <c r="G148" i="1"/>
  <c r="I11" i="3"/>
  <c r="N3" i="9"/>
  <c r="I23" i="3"/>
  <c r="D1214" i="1"/>
  <c r="G46" i="1"/>
  <c r="H46" i="1"/>
  <c r="I21" i="3"/>
  <c r="D1046" i="1"/>
  <c r="G1046" i="1" s="1"/>
  <c r="G358" i="1"/>
  <c r="H358" i="1"/>
  <c r="H1183" i="1"/>
  <c r="G1183" i="1"/>
  <c r="E635" i="4"/>
  <c r="D629" i="1" s="1"/>
  <c r="D414" i="1"/>
  <c r="G102" i="1"/>
  <c r="H102" i="1"/>
  <c r="D408" i="4"/>
  <c r="F350" i="4"/>
  <c r="C345" i="1"/>
  <c r="H1383" i="1"/>
  <c r="G1383" i="1"/>
  <c r="G339" i="1"/>
  <c r="H339" i="1"/>
  <c r="G637" i="1"/>
  <c r="H637" i="1"/>
  <c r="E408" i="4"/>
  <c r="D403" i="1" s="1"/>
  <c r="D345" i="1"/>
  <c r="G391" i="1"/>
  <c r="H391" i="1"/>
  <c r="H1154" i="1"/>
  <c r="G1154" i="1"/>
  <c r="E175" i="5"/>
  <c r="D1152" i="1" s="1"/>
  <c r="G574" i="1"/>
  <c r="H574" i="1"/>
  <c r="H1096" i="1"/>
  <c r="G1096" i="1"/>
  <c r="H28" i="3"/>
  <c r="C1435" i="1"/>
  <c r="F141" i="6"/>
  <c r="G78" i="1"/>
  <c r="H78" i="1"/>
  <c r="F68" i="5"/>
  <c r="G466" i="1"/>
  <c r="H466" i="1"/>
  <c r="E413" i="4"/>
  <c r="E291" i="4"/>
  <c r="D287" i="1" s="1"/>
  <c r="D285" i="1"/>
  <c r="G220" i="1"/>
  <c r="H220" i="1"/>
  <c r="H1215" i="1"/>
  <c r="G1215" i="1"/>
  <c r="H1329" i="1"/>
  <c r="G1329" i="1"/>
  <c r="D639" i="4"/>
  <c r="C407" i="1"/>
  <c r="F176" i="5"/>
  <c r="D175" i="5"/>
  <c r="G278" i="9" s="1"/>
  <c r="H22" i="3"/>
  <c r="C1153" i="1"/>
  <c r="G293" i="1"/>
  <c r="H293" i="1"/>
  <c r="H1235" i="1"/>
  <c r="G1235" i="1"/>
  <c r="G3" i="1"/>
  <c r="H3" i="1"/>
  <c r="C984" i="1"/>
  <c r="E290" i="4"/>
  <c r="D286" i="1" s="1"/>
  <c r="E412" i="4"/>
  <c r="I16" i="3"/>
  <c r="D2" i="1"/>
  <c r="H2" i="1" s="1"/>
  <c r="G306" i="1"/>
  <c r="H306" i="1"/>
  <c r="H1408" i="1"/>
  <c r="G1408" i="1"/>
  <c r="H9" i="3"/>
  <c r="H1299" i="1"/>
  <c r="G1299" i="1"/>
  <c r="G318" i="9"/>
  <c r="E318" i="9" s="1"/>
  <c r="D289" i="4"/>
  <c r="F151" i="4"/>
  <c r="H17" i="3"/>
  <c r="C147" i="1"/>
  <c r="H990" i="1"/>
  <c r="G990" i="1"/>
  <c r="G135" i="1"/>
  <c r="H135" i="1"/>
  <c r="G561" i="1"/>
  <c r="H561" i="1"/>
  <c r="H23" i="3"/>
  <c r="C1214" i="1"/>
  <c r="F237" i="5"/>
  <c r="G523" i="1"/>
  <c r="H523" i="1"/>
  <c r="F6" i="4"/>
  <c r="D407" i="4"/>
  <c r="G415" i="1"/>
  <c r="H415" i="1"/>
  <c r="G248" i="1"/>
  <c r="H248" i="1"/>
  <c r="E636" i="4"/>
  <c r="D630" i="1" s="1"/>
  <c r="D522" i="1"/>
  <c r="E6" i="5"/>
  <c r="I20" i="3"/>
  <c r="D985" i="1"/>
  <c r="H985" i="1" s="1"/>
  <c r="G1065" i="1"/>
  <c r="H1065" i="1"/>
  <c r="F528" i="4"/>
  <c r="D636" i="4"/>
  <c r="C522" i="1"/>
  <c r="D635" i="4"/>
  <c r="F420" i="4"/>
  <c r="C414" i="1"/>
  <c r="G587" i="1"/>
  <c r="H587" i="1"/>
  <c r="H1046" i="1" l="1"/>
  <c r="G2" i="1"/>
  <c r="F407" i="4"/>
  <c r="C402" i="1"/>
  <c r="H278" i="9"/>
  <c r="E278" i="9" s="1"/>
  <c r="D984" i="1"/>
  <c r="H984" i="1" s="1"/>
  <c r="F636" i="4"/>
  <c r="C630" i="1"/>
  <c r="F6" i="5"/>
  <c r="C633" i="1"/>
  <c r="H1435" i="1"/>
  <c r="G1435" i="1"/>
  <c r="H1214" i="1"/>
  <c r="G1214" i="1"/>
  <c r="E414" i="4"/>
  <c r="D409" i="1" s="1"/>
  <c r="E639" i="4"/>
  <c r="D407" i="1"/>
  <c r="G407" i="1" s="1"/>
  <c r="H1153" i="1"/>
  <c r="G1153" i="1"/>
  <c r="E640" i="4"/>
  <c r="E415" i="4"/>
  <c r="D410" i="1" s="1"/>
  <c r="D408" i="1"/>
  <c r="F408" i="4"/>
  <c r="C403" i="1"/>
  <c r="K3" i="9"/>
  <c r="G285" i="9"/>
  <c r="E285" i="9" s="1"/>
  <c r="B285" i="9" s="1"/>
  <c r="F412" i="4"/>
  <c r="G985" i="1"/>
  <c r="F635" i="4"/>
  <c r="C629" i="1"/>
  <c r="D291" i="4"/>
  <c r="D413" i="4"/>
  <c r="F289" i="4"/>
  <c r="C285" i="1"/>
  <c r="D290" i="4"/>
  <c r="G414" i="1"/>
  <c r="H414" i="1"/>
  <c r="G522" i="1"/>
  <c r="H522" i="1"/>
  <c r="G147" i="1"/>
  <c r="H147" i="1"/>
  <c r="E317" i="9"/>
  <c r="I9" i="3" s="1"/>
  <c r="B318" i="9"/>
  <c r="C1152" i="1"/>
  <c r="F175" i="5"/>
  <c r="G345" i="1"/>
  <c r="H345" i="1"/>
  <c r="G984" i="1" l="1"/>
  <c r="H8" i="3"/>
  <c r="M3" i="9" s="1"/>
  <c r="H407" i="1"/>
  <c r="E277" i="9"/>
  <c r="B278" i="9"/>
  <c r="G629" i="1"/>
  <c r="H629" i="1"/>
  <c r="F413" i="4"/>
  <c r="D415" i="4"/>
  <c r="D640" i="4"/>
  <c r="C408" i="1"/>
  <c r="D414" i="4"/>
  <c r="G1152" i="1"/>
  <c r="H1152" i="1"/>
  <c r="F290" i="4"/>
  <c r="C286" i="1"/>
  <c r="F291" i="4"/>
  <c r="C287" i="1"/>
  <c r="G403" i="1"/>
  <c r="H403" i="1"/>
  <c r="E642" i="4"/>
  <c r="D634" i="1"/>
  <c r="G630" i="1"/>
  <c r="H630" i="1"/>
  <c r="G402" i="1"/>
  <c r="H402" i="1"/>
  <c r="G285" i="1"/>
  <c r="H285" i="1"/>
  <c r="E641" i="4"/>
  <c r="D633" i="1"/>
  <c r="H633" i="1" s="1"/>
  <c r="F639" i="4"/>
  <c r="I8" i="3" l="1"/>
  <c r="G408" i="1"/>
  <c r="H408" i="1"/>
  <c r="G633" i="1"/>
  <c r="G286" i="1"/>
  <c r="H286" i="1"/>
  <c r="F640" i="4"/>
  <c r="D642" i="4"/>
  <c r="C634" i="1"/>
  <c r="D641" i="4"/>
  <c r="E645" i="4"/>
  <c r="D635" i="1"/>
  <c r="G287" i="1"/>
  <c r="H287" i="1"/>
  <c r="F415" i="4"/>
  <c r="C410" i="1"/>
  <c r="E646" i="4"/>
  <c r="D636" i="1"/>
  <c r="F414" i="4"/>
  <c r="C409" i="1"/>
  <c r="I19" i="3" l="1"/>
  <c r="D640" i="1"/>
  <c r="G634" i="1"/>
  <c r="H634" i="1"/>
  <c r="G410" i="1"/>
  <c r="H410" i="1"/>
  <c r="F642" i="4"/>
  <c r="D646" i="4"/>
  <c r="C636" i="1"/>
  <c r="I18" i="3"/>
  <c r="D639" i="1"/>
  <c r="G409" i="1"/>
  <c r="H409" i="1"/>
  <c r="F641" i="4"/>
  <c r="D645" i="4"/>
  <c r="C635" i="1"/>
  <c r="G276" i="9"/>
  <c r="E276" i="9" s="1"/>
  <c r="B276" i="9" s="1"/>
  <c r="G635" i="1" l="1"/>
  <c r="H635" i="1"/>
  <c r="F645" i="4"/>
  <c r="H18" i="3"/>
  <c r="C639" i="1"/>
  <c r="F646" i="4"/>
  <c r="H19" i="3"/>
  <c r="C640" i="1"/>
  <c r="G636" i="1"/>
  <c r="H636" i="1"/>
  <c r="G639" i="1" l="1"/>
  <c r="H639" i="1"/>
  <c r="H7" i="3"/>
  <c r="G640" i="1"/>
  <c r="H640" i="1"/>
  <c r="J3" i="9" l="1"/>
  <c r="G274" i="9" l="1"/>
  <c r="M272" i="9"/>
  <c r="L272" i="9"/>
  <c r="H274" i="9"/>
  <c r="H18" i="9"/>
  <c r="G18" i="9"/>
  <c r="H17" i="9"/>
  <c r="I11" i="9"/>
  <c r="M16" i="9"/>
  <c r="K13" i="9"/>
  <c r="J10" i="9"/>
  <c r="I7" i="9"/>
  <c r="K9" i="9"/>
  <c r="J6" i="9"/>
  <c r="L15" i="9"/>
  <c r="K5" i="9"/>
  <c r="I8" i="9"/>
  <c r="M15" i="9"/>
  <c r="I5" i="9"/>
  <c r="K11" i="9"/>
  <c r="J17" i="9"/>
  <c r="I6" i="9"/>
  <c r="K12" i="9"/>
  <c r="G17" i="9"/>
  <c r="K10" i="9"/>
  <c r="G16" i="9"/>
  <c r="K7" i="9"/>
  <c r="J12" i="9"/>
  <c r="K8" i="9"/>
  <c r="J13" i="9"/>
  <c r="J9" i="9"/>
  <c r="I12" i="9"/>
  <c r="I9" i="9"/>
  <c r="H16" i="9"/>
  <c r="K6" i="9"/>
  <c r="J11" i="9"/>
  <c r="I17" i="9"/>
  <c r="J8" i="9"/>
  <c r="G15" i="9"/>
  <c r="H15" i="9"/>
  <c r="J7" i="9"/>
  <c r="I13" i="9"/>
  <c r="E13" i="9" s="1"/>
  <c r="B13" i="9" s="1"/>
  <c r="J5" i="9"/>
  <c r="L16" i="9"/>
  <c r="F16" i="9" l="1"/>
  <c r="E18" i="9"/>
  <c r="B18" i="9" s="1"/>
  <c r="F272" i="9"/>
  <c r="B272" i="9" s="1"/>
  <c r="F15" i="9"/>
  <c r="E10" i="9"/>
  <c r="B10" i="9" s="1"/>
  <c r="E15" i="9"/>
  <c r="E274" i="9"/>
  <c r="B274" i="9" s="1"/>
  <c r="E12" i="9"/>
  <c r="B12" i="9" s="1"/>
  <c r="E17" i="9"/>
  <c r="B17" i="9" s="1"/>
  <c r="E7" i="9"/>
  <c r="B7" i="9" s="1"/>
  <c r="E11" i="9"/>
  <c r="B11" i="9" s="1"/>
  <c r="E5" i="9"/>
  <c r="E16" i="9"/>
  <c r="B16" i="9" s="1"/>
  <c r="E6" i="9"/>
  <c r="B6" i="9" s="1"/>
  <c r="E9" i="9"/>
  <c r="B9" i="9" s="1"/>
  <c r="E8" i="9"/>
  <c r="B8" i="9" s="1"/>
  <c r="F20" i="9" l="1"/>
  <c r="F14" i="9"/>
  <c r="E20" i="9"/>
  <c r="I7" i="3" s="1"/>
  <c r="B15"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<sst xmlns="http://schemas.openxmlformats.org/spreadsheetml/2006/main" count="4374" uniqueCount="3426">
  <si>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</si>
  <si>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</si>
  <si>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</si>
  <si>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</si>
  <si>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</si>
  <si>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</si>
  <si>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</si>
  <si>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</si>
  <si>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</si>
  <si>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</si>
  <si>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</si>
  <si>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</si>
  <si>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</si>
  <si>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</si>
  <si>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</si>
  <si>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</si>
  <si>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</si>
  <si>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</si>
  <si>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</si>
  <si>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</si>
  <si>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</si>
  <si>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</si>
  <si>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</si>
  <si>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</si>
  <si>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</si>
  <si>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</si>
  <si>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</si>
  <si>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</si>
  <si>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</si>
  <si>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</si>
  <si>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</si>
  <si>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Ante Kovačića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</si>
  <si>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</si>
  <si>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</si>
  <si>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</si>
  <si>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</si>
  <si>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</si>
  <si>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</si>
  <si>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</si>
  <si>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</si>
  <si>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</si>
  <si>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</si>
  <si>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</si>
  <si>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</si>
  <si>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</si>
  <si>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</si>
  <si>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</si>
  <si>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</si>
  <si>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</si>
  <si>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42137 - Osnovna škola Ante Kovačića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</si>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</sst>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756609.79999999993</v>
      </c>
      <c r="D2" s="6">
        <f>'PR-RAS'!E6</f>
        <v>945786.74999999988</v>
      </c>
      <c r="E2" s="6">
        <v>0</v>
      </c>
      <c r="F2" s="6">
        <v>0</v>
      </c>
      <c r="G2" s="7">
        <f t="shared" ref="G2:G264" si="0">(B2/1000)*(C2*1+D2*2)</f>
        <v>2648.1832999999997</v>
      </c>
      <c r="H2" s="7">
        <f t="shared" ref="H2:H264" si="1">ABS(C2-ROUND(C2,0))+ABS(D2-ROUND(D2,0))</f>
        <v>0.45000000018626451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628105.39999999991</v>
      </c>
      <c r="D46" s="1">
        <f>'PR-RAS'!E50</f>
        <v>761483.52999999991</v>
      </c>
      <c r="E46" s="1">
        <v>0</v>
      </c>
      <c r="F46" s="1">
        <v>0</v>
      </c>
      <c r="G46" s="2">
        <f t="shared" si="0"/>
        <v>96798.260699999999</v>
      </c>
      <c r="H46" s="2">
        <f t="shared" si="1"/>
        <v>0.86999999999534339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19511.45</v>
      </c>
      <c r="D58" s="1">
        <f>'PR-RAS'!E62</f>
        <v>15883.38</v>
      </c>
      <c r="E58" s="1">
        <v>0</v>
      </c>
      <c r="F58" s="1">
        <v>0</v>
      </c>
      <c r="G58" s="2">
        <f t="shared" si="0"/>
        <v>2922.85797</v>
      </c>
      <c r="H58" s="2">
        <f t="shared" si="1"/>
        <v>0.82999999999992724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19511.45</v>
      </c>
      <c r="D59" s="1">
        <f>'PR-RAS'!E63</f>
        <v>15883.38</v>
      </c>
      <c r="E59" s="1">
        <v>0</v>
      </c>
      <c r="F59" s="1">
        <v>0</v>
      </c>
      <c r="G59" s="2">
        <f t="shared" si="0"/>
        <v>2974.13618</v>
      </c>
      <c r="H59" s="2">
        <f t="shared" si="1"/>
        <v>0.82999999999992724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608593.94999999995</v>
      </c>
      <c r="D64" s="1">
        <f>'PR-RAS'!E68</f>
        <v>745568.14999999991</v>
      </c>
      <c r="E64" s="1">
        <v>0</v>
      </c>
      <c r="F64" s="1">
        <v>0</v>
      </c>
      <c r="G64" s="2">
        <f t="shared" si="0"/>
        <v>132283.00575000001</v>
      </c>
      <c r="H64" s="2">
        <f t="shared" si="1"/>
        <v>0.19999999995343387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608324.68999999994</v>
      </c>
      <c r="D65" s="1">
        <f>'PR-RAS'!E69</f>
        <v>740401.19</v>
      </c>
      <c r="E65" s="1">
        <v>0</v>
      </c>
      <c r="F65" s="1">
        <v>0</v>
      </c>
      <c r="G65" s="2">
        <f t="shared" si="0"/>
        <v>133704.13248</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269.26</v>
      </c>
      <c r="D66" s="1">
        <f>'PR-RAS'!E70</f>
        <v>5166.96</v>
      </c>
      <c r="E66" s="1">
        <v>0</v>
      </c>
      <c r="F66" s="1">
        <v>0</v>
      </c>
      <c r="G66" s="2">
        <f t="shared" si="0"/>
        <v>689.20670000000007</v>
      </c>
      <c r="H66" s="2">
        <f t="shared" si="1"/>
        <v>0.29999999999995453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32</v>
      </c>
      <c r="E73" s="1">
        <v>0</v>
      </c>
      <c r="F73" s="1">
        <v>0</v>
      </c>
      <c r="G73" s="2">
        <f t="shared" si="0"/>
        <v>4.6079999999999997</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32</v>
      </c>
      <c r="E74" s="1">
        <v>0</v>
      </c>
      <c r="F74" s="1">
        <v>0</v>
      </c>
      <c r="G74" s="2">
        <f t="shared" si="0"/>
        <v>4.6719999999999997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17061.38</v>
      </c>
      <c r="D102" s="1">
        <f>'PR-RAS'!E106</f>
        <v>25067.89</v>
      </c>
      <c r="E102" s="1">
        <v>0</v>
      </c>
      <c r="F102" s="1">
        <v>0</v>
      </c>
      <c r="G102" s="2">
        <f t="shared" si="0"/>
        <v>6786.913160000001</v>
      </c>
      <c r="H102" s="2">
        <f t="shared" si="1"/>
        <v>0.49000000000160071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17061.38</v>
      </c>
      <c r="D108" s="1">
        <f>'PR-RAS'!E112</f>
        <v>25067.89</v>
      </c>
      <c r="E108" s="1">
        <v>0</v>
      </c>
      <c r="F108" s="1">
        <v>0</v>
      </c>
      <c r="G108" s="2">
        <f t="shared" si="0"/>
        <v>7190.0961200000002</v>
      </c>
      <c r="H108" s="2">
        <f t="shared" si="1"/>
        <v>0.49000000000160071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17061.38</v>
      </c>
      <c r="D113" s="1">
        <f>'PR-RAS'!E117</f>
        <v>25067.89</v>
      </c>
      <c r="E113" s="1">
        <v>0</v>
      </c>
      <c r="F113" s="1">
        <v>0</v>
      </c>
      <c r="G113" s="2">
        <f t="shared" si="0"/>
        <v>7526.0819200000005</v>
      </c>
      <c r="H113" s="2">
        <f t="shared" si="1"/>
        <v>0.49000000000160071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10676.6</v>
      </c>
      <c r="D120" s="1">
        <f>'PR-RAS'!E124</f>
        <v>7638.83</v>
      </c>
      <c r="E120" s="1">
        <v>0</v>
      </c>
      <c r="F120" s="1">
        <v>0</v>
      </c>
      <c r="G120" s="2">
        <f t="shared" si="0"/>
        <v>3088.5569399999999</v>
      </c>
      <c r="H120" s="2">
        <f t="shared" si="1"/>
        <v>0.56999999999970896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6158.1</v>
      </c>
      <c r="D121" s="1">
        <f>'PR-RAS'!E125</f>
        <v>5235.51</v>
      </c>
      <c r="E121" s="1">
        <v>0</v>
      </c>
      <c r="F121" s="1">
        <v>0</v>
      </c>
      <c r="G121" s="2">
        <f t="shared" si="0"/>
        <v>1995.4944000000003</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6158.1</v>
      </c>
      <c r="D123" s="1">
        <f>'PR-RAS'!E127</f>
        <v>5235.51</v>
      </c>
      <c r="E123" s="1">
        <v>0</v>
      </c>
      <c r="F123" s="1">
        <v>0</v>
      </c>
      <c r="G123" s="2">
        <f t="shared" si="0"/>
        <v>2028.7526400000004</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4518.5</v>
      </c>
      <c r="D124" s="1">
        <f>'PR-RAS'!E128</f>
        <v>2403.3200000000002</v>
      </c>
      <c r="E124" s="1">
        <v>0</v>
      </c>
      <c r="F124" s="1">
        <v>0</v>
      </c>
      <c r="G124" s="2">
        <f t="shared" si="0"/>
        <v>1146.9922199999999</v>
      </c>
      <c r="H124" s="2">
        <f t="shared" si="1"/>
        <v>0.82000000000016371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4518.5</v>
      </c>
      <c r="D125" s="1">
        <f>'PR-RAS'!E129</f>
        <v>2403.3200000000002</v>
      </c>
      <c r="E125" s="1">
        <v>0</v>
      </c>
      <c r="F125" s="1">
        <v>0</v>
      </c>
      <c r="G125" s="2">
        <f t="shared" si="0"/>
        <v>1156.31736</v>
      </c>
      <c r="H125" s="2">
        <f t="shared" si="1"/>
        <v>0.82000000000016371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100766.41</v>
      </c>
      <c r="D129" s="1">
        <f>'PR-RAS'!E133</f>
        <v>151596.5</v>
      </c>
      <c r="E129" s="1">
        <v>0</v>
      </c>
      <c r="F129" s="1">
        <v>0</v>
      </c>
      <c r="G129" s="2">
        <f t="shared" si="0"/>
        <v>51706.804480000006</v>
      </c>
      <c r="H129" s="2">
        <f t="shared" si="1"/>
        <v>0.91000000000349246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100766.41</v>
      </c>
      <c r="D130" s="1">
        <f>'PR-RAS'!E134</f>
        <v>151596.5</v>
      </c>
      <c r="E130" s="1">
        <v>0</v>
      </c>
      <c r="F130" s="1">
        <v>0</v>
      </c>
      <c r="G130" s="2">
        <f t="shared" si="0"/>
        <v>52110.763890000009</v>
      </c>
      <c r="H130" s="2">
        <f t="shared" si="1"/>
        <v>0.91000000000349246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100766.41</v>
      </c>
      <c r="D131" s="1">
        <f>'PR-RAS'!E135</f>
        <v>151596.5</v>
      </c>
      <c r="E131" s="1">
        <v>0</v>
      </c>
      <c r="F131" s="1">
        <v>0</v>
      </c>
      <c r="G131" s="2">
        <f t="shared" si="0"/>
        <v>52514.723300000005</v>
      </c>
      <c r="H131" s="2">
        <f t="shared" si="1"/>
        <v>0.91000000000349246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703581.12000000011</v>
      </c>
      <c r="D147" s="1">
        <f>'PR-RAS'!E151</f>
        <v>867047.69</v>
      </c>
      <c r="E147" s="1">
        <v>0</v>
      </c>
      <c r="F147" s="1">
        <v>0</v>
      </c>
      <c r="G147" s="2">
        <f t="shared" si="0"/>
        <v>355900.76899999997</v>
      </c>
      <c r="H147" s="2">
        <f t="shared" si="1"/>
        <v>0.43000000016763806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526886.98</v>
      </c>
      <c r="D148" s="1">
        <f>'PR-RAS'!E152</f>
        <v>673067.35</v>
      </c>
      <c r="E148" s="1">
        <v>0</v>
      </c>
      <c r="F148" s="1">
        <v>0</v>
      </c>
      <c r="G148" s="2">
        <f t="shared" si="0"/>
        <v>275334.18695999996</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431439.45999999996</v>
      </c>
      <c r="D149" s="1">
        <f>'PR-RAS'!E153</f>
        <v>557883.76</v>
      </c>
      <c r="E149" s="1">
        <v>0</v>
      </c>
      <c r="F149" s="1">
        <v>0</v>
      </c>
      <c r="G149" s="2">
        <f t="shared" si="0"/>
        <v>228986.63303999999</v>
      </c>
      <c r="H149" s="2">
        <f t="shared" si="1"/>
        <v>0.69999999995343387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424100.87</v>
      </c>
      <c r="D150" s="1">
        <f>'PR-RAS'!E154</f>
        <v>546790.53</v>
      </c>
      <c r="E150" s="1">
        <v>0</v>
      </c>
      <c r="F150" s="1">
        <v>0</v>
      </c>
      <c r="G150" s="2">
        <f t="shared" si="0"/>
        <v>226134.60757000002</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5784.41</v>
      </c>
      <c r="D152" s="1">
        <f>'PR-RAS'!E156</f>
        <v>8777.83</v>
      </c>
      <c r="E152" s="1">
        <v>0</v>
      </c>
      <c r="F152" s="1">
        <v>0</v>
      </c>
      <c r="G152" s="2">
        <f t="shared" si="0"/>
        <v>3524.3505700000001</v>
      </c>
      <c r="H152" s="2">
        <f t="shared" si="1"/>
        <v>0.57999999999992724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1554.18</v>
      </c>
      <c r="D153" s="1">
        <f>'PR-RAS'!E157</f>
        <v>2315.4</v>
      </c>
      <c r="E153" s="1">
        <v>0</v>
      </c>
      <c r="F153" s="1">
        <v>0</v>
      </c>
      <c r="G153" s="2">
        <f t="shared" si="0"/>
        <v>940.11696000000006</v>
      </c>
      <c r="H153" s="2">
        <f t="shared" si="1"/>
        <v>0.58000000000015461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23857.8</v>
      </c>
      <c r="D154" s="1">
        <f>'PR-RAS'!E158</f>
        <v>22954.37</v>
      </c>
      <c r="E154" s="1">
        <v>0</v>
      </c>
      <c r="F154" s="1">
        <v>0</v>
      </c>
      <c r="G154" s="2">
        <f t="shared" si="0"/>
        <v>10674.28062</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71589.72</v>
      </c>
      <c r="D155" s="1">
        <f>'PR-RAS'!E159</f>
        <v>92229.22</v>
      </c>
      <c r="E155" s="1">
        <v>0</v>
      </c>
      <c r="F155" s="1">
        <v>0</v>
      </c>
      <c r="G155" s="2">
        <f t="shared" si="0"/>
        <v>39431.416640000003</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71579.09</v>
      </c>
      <c r="D157" s="1">
        <f>'PR-RAS'!E161</f>
        <v>92223.03</v>
      </c>
      <c r="E157" s="1">
        <v>0</v>
      </c>
      <c r="F157" s="1">
        <v>0</v>
      </c>
      <c r="G157" s="2">
        <f t="shared" si="0"/>
        <v>39939.9234</v>
      </c>
      <c r="H157" s="2">
        <f t="shared" si="1"/>
        <v>0.11999999999534339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10.63</v>
      </c>
      <c r="D158" s="1">
        <f>'PR-RAS'!E162</f>
        <v>6.19</v>
      </c>
      <c r="E158" s="1">
        <v>0</v>
      </c>
      <c r="F158" s="1">
        <v>0</v>
      </c>
      <c r="G158" s="2">
        <f t="shared" si="0"/>
        <v>3.6125700000000003</v>
      </c>
      <c r="H158" s="2">
        <f t="shared" si="1"/>
        <v>0.55999999999999961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164497.9</v>
      </c>
      <c r="D159" s="1">
        <f>'PR-RAS'!E163</f>
        <v>185348.5</v>
      </c>
      <c r="E159" s="1">
        <v>0</v>
      </c>
      <c r="F159" s="1">
        <v>0</v>
      </c>
      <c r="G159" s="2">
        <f t="shared" si="0"/>
        <v>84560.794200000004</v>
      </c>
      <c r="H159" s="2">
        <f t="shared" si="1"/>
        <v>0.60000000000582077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34578.240000000005</v>
      </c>
      <c r="D160" s="1">
        <f>'PR-RAS'!E164</f>
        <v>33439.21</v>
      </c>
      <c r="E160" s="1">
        <v>0</v>
      </c>
      <c r="F160" s="1">
        <v>0</v>
      </c>
      <c r="G160" s="2">
        <f t="shared" si="0"/>
        <v>16131.60894</v>
      </c>
      <c r="H160" s="2">
        <f t="shared" si="1"/>
        <v>0.45000000000436557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4205.09</v>
      </c>
      <c r="D161" s="1">
        <f>'PR-RAS'!E165</f>
        <v>4696.9399999999996</v>
      </c>
      <c r="E161" s="1">
        <v>0</v>
      </c>
      <c r="F161" s="1">
        <v>0</v>
      </c>
      <c r="G161" s="2">
        <f t="shared" si="0"/>
        <v>2175.8352</v>
      </c>
      <c r="H161" s="2">
        <f t="shared" si="1"/>
        <v>0.1500000000005457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30373.15</v>
      </c>
      <c r="D162" s="1">
        <f>'PR-RAS'!E166</f>
        <v>28742.27</v>
      </c>
      <c r="E162" s="1">
        <v>0</v>
      </c>
      <c r="F162" s="1">
        <v>0</v>
      </c>
      <c r="G162" s="2">
        <f t="shared" si="0"/>
        <v>14145.088090000001</v>
      </c>
      <c r="H162" s="2">
        <f t="shared" si="1"/>
        <v>0.42000000000189175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51885.52</v>
      </c>
      <c r="D165" s="1">
        <f>'PR-RAS'!E169</f>
        <v>64428.939999999995</v>
      </c>
      <c r="E165" s="1">
        <v>0</v>
      </c>
      <c r="F165" s="1">
        <v>0</v>
      </c>
      <c r="G165" s="2">
        <f t="shared" si="0"/>
        <v>29641.917600000001</v>
      </c>
      <c r="H165" s="2">
        <f t="shared" si="1"/>
        <v>0.54000000000814907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2037.99</v>
      </c>
      <c r="D166" s="1">
        <f>'PR-RAS'!E170</f>
        <v>2731.35</v>
      </c>
      <c r="E166" s="1">
        <v>0</v>
      </c>
      <c r="F166" s="1">
        <v>0</v>
      </c>
      <c r="G166" s="2">
        <f t="shared" si="0"/>
        <v>1237.61385</v>
      </c>
      <c r="H166" s="2">
        <f t="shared" si="1"/>
        <v>0.35999999999989996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34170.94</v>
      </c>
      <c r="D167" s="1">
        <f>'PR-RAS'!E171</f>
        <v>41108.32</v>
      </c>
      <c r="E167" s="1">
        <v>0</v>
      </c>
      <c r="F167" s="1">
        <v>0</v>
      </c>
      <c r="G167" s="2">
        <f t="shared" si="0"/>
        <v>19320.33828</v>
      </c>
      <c r="H167" s="2">
        <f t="shared" si="1"/>
        <v>0.37999999999738066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13357.03</v>
      </c>
      <c r="D168" s="1">
        <f>'PR-RAS'!E172</f>
        <v>16589.509999999998</v>
      </c>
      <c r="E168" s="1">
        <v>0</v>
      </c>
      <c r="F168" s="1">
        <v>0</v>
      </c>
      <c r="G168" s="2">
        <f t="shared" si="0"/>
        <v>7771.5203499999998</v>
      </c>
      <c r="H168" s="2">
        <f t="shared" si="1"/>
        <v>0.52000000000225555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2071.7399999999998</v>
      </c>
      <c r="D169" s="1">
        <f>'PR-RAS'!E173</f>
        <v>2298.73</v>
      </c>
      <c r="E169" s="1">
        <v>0</v>
      </c>
      <c r="F169" s="1">
        <v>0</v>
      </c>
      <c r="G169" s="2">
        <f t="shared" si="0"/>
        <v>1120.4256</v>
      </c>
      <c r="H169" s="2">
        <f t="shared" si="1"/>
        <v>0.53000000000020009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247.82</v>
      </c>
      <c r="D170" s="1">
        <f>'PR-RAS'!E174</f>
        <v>1407.28</v>
      </c>
      <c r="E170" s="1">
        <v>0</v>
      </c>
      <c r="F170" s="1">
        <v>0</v>
      </c>
      <c r="G170" s="2">
        <f t="shared" si="0"/>
        <v>517.54222000000004</v>
      </c>
      <c r="H170" s="2">
        <f t="shared" si="1"/>
        <v>0.45999999999997954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293.75</v>
      </c>
      <c r="E172" s="1">
        <v>0</v>
      </c>
      <c r="F172" s="1">
        <v>0</v>
      </c>
      <c r="G172" s="2">
        <f t="shared" si="0"/>
        <v>100.46250000000001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37656.229999999996</v>
      </c>
      <c r="D173" s="1">
        <f>'PR-RAS'!E177</f>
        <v>47661.87</v>
      </c>
      <c r="E173" s="1">
        <v>0</v>
      </c>
      <c r="F173" s="1">
        <v>0</v>
      </c>
      <c r="G173" s="2">
        <f t="shared" si="0"/>
        <v>22872.554839999997</v>
      </c>
      <c r="H173" s="2">
        <f t="shared" si="1"/>
        <v>0.35999999999330612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969.48</v>
      </c>
      <c r="D174" s="1">
        <f>'PR-RAS'!E178</f>
        <v>948.23</v>
      </c>
      <c r="E174" s="1">
        <v>0</v>
      </c>
      <c r="F174" s="1">
        <v>0</v>
      </c>
      <c r="G174" s="2">
        <f t="shared" si="0"/>
        <v>495.80761999999999</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15096.43</v>
      </c>
      <c r="D175" s="1">
        <f>'PR-RAS'!E179</f>
        <v>15645.37</v>
      </c>
      <c r="E175" s="1">
        <v>0</v>
      </c>
      <c r="F175" s="1">
        <v>0</v>
      </c>
      <c r="G175" s="2">
        <f t="shared" si="0"/>
        <v>8071.3675799999992</v>
      </c>
      <c r="H175" s="2">
        <f t="shared" si="1"/>
        <v>0.80000000000109139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604.73</v>
      </c>
      <c r="D176" s="1">
        <f>'PR-RAS'!E180</f>
        <v>0</v>
      </c>
      <c r="E176" s="1">
        <v>0</v>
      </c>
      <c r="F176" s="1">
        <v>0</v>
      </c>
      <c r="G176" s="2">
        <f t="shared" si="0"/>
        <v>105.82774999999999</v>
      </c>
      <c r="H176" s="2">
        <f t="shared" si="1"/>
        <v>0.26999999999998181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3084.61</v>
      </c>
      <c r="D177" s="1">
        <f>'PR-RAS'!E181</f>
        <v>3738.73</v>
      </c>
      <c r="E177" s="1">
        <v>0</v>
      </c>
      <c r="F177" s="1">
        <v>0</v>
      </c>
      <c r="G177" s="2">
        <f t="shared" si="0"/>
        <v>1858.9243199999999</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955.62</v>
      </c>
      <c r="D179" s="1">
        <f>'PR-RAS'!E183</f>
        <v>1679.24</v>
      </c>
      <c r="E179" s="1">
        <v>0</v>
      </c>
      <c r="F179" s="1">
        <v>0</v>
      </c>
      <c r="G179" s="2">
        <f t="shared" si="0"/>
        <v>767.90980000000002</v>
      </c>
      <c r="H179" s="2">
        <f t="shared" si="1"/>
        <v>0.62000000000000455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1236.5</v>
      </c>
      <c r="D180" s="1">
        <f>'PR-RAS'!E184</f>
        <v>631</v>
      </c>
      <c r="E180" s="1">
        <v>0</v>
      </c>
      <c r="F180" s="1">
        <v>0</v>
      </c>
      <c r="G180" s="2">
        <f t="shared" si="0"/>
        <v>447.23149999999998</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87.5</v>
      </c>
      <c r="D181" s="1">
        <f>'PR-RAS'!E185</f>
        <v>811.25</v>
      </c>
      <c r="E181" s="1">
        <v>0</v>
      </c>
      <c r="F181" s="1">
        <v>0</v>
      </c>
      <c r="G181" s="2">
        <f t="shared" si="0"/>
        <v>307.8</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15621.36</v>
      </c>
      <c r="D182" s="1">
        <f>'PR-RAS'!E186</f>
        <v>24208.05</v>
      </c>
      <c r="E182" s="1">
        <v>0</v>
      </c>
      <c r="F182" s="1">
        <v>0</v>
      </c>
      <c r="G182" s="2">
        <f t="shared" si="0"/>
        <v>11590.78026</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40377.909999999996</v>
      </c>
      <c r="D184" s="1">
        <f>'PR-RAS'!E188</f>
        <v>39818.479999999996</v>
      </c>
      <c r="E184" s="1">
        <v>0</v>
      </c>
      <c r="F184" s="1">
        <v>0</v>
      </c>
      <c r="G184" s="2">
        <f t="shared" si="0"/>
        <v>21962.72121</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5999.08</v>
      </c>
      <c r="D185" s="1">
        <f>'PR-RAS'!E189</f>
        <v>7724.84</v>
      </c>
      <c r="E185" s="1">
        <v>0</v>
      </c>
      <c r="F185" s="1">
        <v>0</v>
      </c>
      <c r="G185" s="2">
        <f t="shared" si="0"/>
        <v>3946.5718400000005</v>
      </c>
      <c r="H185" s="2">
        <f t="shared" si="1"/>
        <v>0.23999999999978172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2457.14</v>
      </c>
      <c r="D186" s="1">
        <f>'PR-RAS'!E190</f>
        <v>3696.07</v>
      </c>
      <c r="E186" s="1">
        <v>0</v>
      </c>
      <c r="F186" s="1">
        <v>0</v>
      </c>
      <c r="G186" s="2">
        <f t="shared" si="0"/>
        <v>1822.1168</v>
      </c>
      <c r="H186" s="2">
        <f t="shared" si="1"/>
        <v>0.21000000000003638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187.09</v>
      </c>
      <c r="D188" s="1">
        <f>'PR-RAS'!E192</f>
        <v>183.09</v>
      </c>
      <c r="E188" s="1">
        <v>0</v>
      </c>
      <c r="F188" s="1">
        <v>0</v>
      </c>
      <c r="G188" s="2">
        <f t="shared" si="0"/>
        <v>103.46149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2239.08</v>
      </c>
      <c r="D189" s="1">
        <f>'PR-RAS'!E193</f>
        <v>2037.77</v>
      </c>
      <c r="E189" s="1">
        <v>0</v>
      </c>
      <c r="F189" s="1">
        <v>0</v>
      </c>
      <c r="G189" s="2">
        <f t="shared" si="0"/>
        <v>1187.1485600000001</v>
      </c>
      <c r="H189" s="2">
        <f t="shared" si="1"/>
        <v>0.30999999999994543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1023.35</v>
      </c>
      <c r="D190" s="1">
        <f>'PR-RAS'!E194</f>
        <v>808.5</v>
      </c>
      <c r="E190" s="1">
        <v>0</v>
      </c>
      <c r="F190" s="1">
        <v>0</v>
      </c>
      <c r="G190" s="2">
        <f t="shared" si="0"/>
        <v>499.02614999999997</v>
      </c>
      <c r="H190" s="2">
        <f t="shared" si="1"/>
        <v>0.85000000000002274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28472.17</v>
      </c>
      <c r="D191" s="1">
        <f>'PR-RAS'!E195</f>
        <v>25368.21</v>
      </c>
      <c r="E191" s="1">
        <v>0</v>
      </c>
      <c r="F191" s="1">
        <v>0</v>
      </c>
      <c r="G191" s="2">
        <f t="shared" si="0"/>
        <v>15049.632099999999</v>
      </c>
      <c r="H191" s="2">
        <f t="shared" si="1"/>
        <v>0.37999999999738066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708.4</v>
      </c>
      <c r="D192" s="1">
        <f>'PR-RAS'!E196</f>
        <v>983.22</v>
      </c>
      <c r="E192" s="1">
        <v>0</v>
      </c>
      <c r="F192" s="1">
        <v>0</v>
      </c>
      <c r="G192" s="2">
        <f t="shared" si="0"/>
        <v>510.89444000000003</v>
      </c>
      <c r="H192" s="2">
        <f t="shared" si="1"/>
        <v>0.62000000000000455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708.4</v>
      </c>
      <c r="D206" s="1">
        <f>'PR-RAS'!E210</f>
        <v>983.22</v>
      </c>
      <c r="E206" s="1">
        <v>0</v>
      </c>
      <c r="F206" s="1">
        <v>0</v>
      </c>
      <c r="G206" s="2">
        <f t="shared" si="0"/>
        <v>548.34220000000005</v>
      </c>
      <c r="H206" s="2">
        <f t="shared" si="1"/>
        <v>0.62000000000000455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708.4</v>
      </c>
      <c r="D207" s="1">
        <f>'PR-RAS'!E211</f>
        <v>983.22</v>
      </c>
      <c r="E207" s="1">
        <v>0</v>
      </c>
      <c r="F207" s="1">
        <v>0</v>
      </c>
      <c r="G207" s="2">
        <f t="shared" si="0"/>
        <v>551.01703999999995</v>
      </c>
      <c r="H207" s="2">
        <f t="shared" si="1"/>
        <v>0.62000000000000455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436.6</v>
      </c>
      <c r="E220" s="1">
        <v>0</v>
      </c>
      <c r="F220" s="1">
        <v>0</v>
      </c>
      <c r="G220" s="2">
        <f t="shared" si="0"/>
        <v>191.23080000000002</v>
      </c>
      <c r="H220" s="2">
        <f t="shared" si="1"/>
        <v>0.39999999999997726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436.6</v>
      </c>
      <c r="E243" s="1">
        <v>0</v>
      </c>
      <c r="F243" s="1">
        <v>0</v>
      </c>
      <c r="G243" s="2">
        <f t="shared" si="0"/>
        <v>211.31440000000001</v>
      </c>
      <c r="H243" s="2">
        <f t="shared" si="1"/>
        <v>0.39999999999997726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436.6</v>
      </c>
      <c r="E244" s="1">
        <v>0</v>
      </c>
      <c r="F244" s="1">
        <v>0</v>
      </c>
      <c r="G244" s="2">
        <f t="shared" si="0"/>
        <v>212.1876</v>
      </c>
      <c r="H244" s="2">
        <f t="shared" si="1"/>
        <v>0.39999999999997726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9598.31</v>
      </c>
      <c r="D248" s="1">
        <f>'PR-RAS'!E252</f>
        <v>6656.26</v>
      </c>
      <c r="E248" s="1">
        <v>0</v>
      </c>
      <c r="F248" s="1">
        <v>0</v>
      </c>
      <c r="G248" s="2">
        <f t="shared" si="0"/>
        <v>5658.9750100000001</v>
      </c>
      <c r="H248" s="2">
        <f t="shared" si="1"/>
        <v>0.56999999999970896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9598.31</v>
      </c>
      <c r="D255" s="1">
        <f>'PR-RAS'!E259</f>
        <v>6656.26</v>
      </c>
      <c r="E255" s="1">
        <v>0</v>
      </c>
      <c r="F255" s="1">
        <v>0</v>
      </c>
      <c r="G255" s="2">
        <f t="shared" si="0"/>
        <v>5819.3508200000006</v>
      </c>
      <c r="H255" s="2">
        <f t="shared" si="1"/>
        <v>0.56999999999970896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640.41999999999996</v>
      </c>
      <c r="D256" s="1">
        <f>'PR-RAS'!E260</f>
        <v>826.17</v>
      </c>
      <c r="E256" s="1">
        <v>0</v>
      </c>
      <c r="F256" s="1">
        <v>0</v>
      </c>
      <c r="G256" s="2">
        <f t="shared" si="0"/>
        <v>584.65379999999993</v>
      </c>
      <c r="H256" s="2">
        <f t="shared" si="1"/>
        <v>0.58999999999991815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8957.89</v>
      </c>
      <c r="D257" s="1">
        <f>'PR-RAS'!E261</f>
        <v>5830.09</v>
      </c>
      <c r="E257" s="1">
        <v>0</v>
      </c>
      <c r="F257" s="1">
        <v>0</v>
      </c>
      <c r="G257" s="2">
        <f t="shared" si="0"/>
        <v>5278.2259199999999</v>
      </c>
      <c r="H257" s="2">
        <f t="shared" si="1"/>
        <v>0.2000000000007276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1889.53</v>
      </c>
      <c r="D259" s="1">
        <f>'PR-RAS'!E263</f>
        <v>555.76</v>
      </c>
      <c r="E259" s="1">
        <v>0</v>
      </c>
      <c r="F259" s="1">
        <v>0</v>
      </c>
      <c r="G259" s="2">
        <f t="shared" si="0"/>
        <v>774.2709000000001</v>
      </c>
      <c r="H259" s="2">
        <f t="shared" si="1"/>
        <v>0.71000000000003638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1889.53</v>
      </c>
      <c r="D260" s="1">
        <f>'PR-RAS'!E264</f>
        <v>555.76</v>
      </c>
      <c r="E260" s="1">
        <v>0</v>
      </c>
      <c r="F260" s="1">
        <v>0</v>
      </c>
      <c r="G260" s="2">
        <f t="shared" si="0"/>
        <v>777.27195000000006</v>
      </c>
      <c r="H260" s="2">
        <f t="shared" si="1"/>
        <v>0.71000000000003638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288.5</v>
      </c>
      <c r="D261" s="1">
        <f>'PR-RAS'!E265</f>
        <v>290</v>
      </c>
      <c r="E261" s="1">
        <v>0</v>
      </c>
      <c r="F261" s="1">
        <v>0</v>
      </c>
      <c r="G261" s="2">
        <f t="shared" si="0"/>
        <v>225.81</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1601.03</v>
      </c>
      <c r="D262" s="1">
        <f>'PR-RAS'!E266</f>
        <v>265.76</v>
      </c>
      <c r="E262" s="1">
        <v>0</v>
      </c>
      <c r="F262" s="1">
        <v>0</v>
      </c>
      <c r="G262" s="2">
        <f t="shared" si="0"/>
        <v>556.59555000000012</v>
      </c>
      <c r="H262" s="2">
        <f t="shared" si="1"/>
        <v>0.26999999999998181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703581.12000000011</v>
      </c>
      <c r="D285" s="1">
        <f>'PR-RAS'!E289</f>
        <v>867047.69</v>
      </c>
      <c r="E285" s="1">
        <v>0</v>
      </c>
      <c r="F285" s="1">
        <v>0</v>
      </c>
      <c r="G285" s="2">
        <f t="shared" si="8"/>
        <v>692300.12599999993</v>
      </c>
      <c r="H285" s="2">
        <f t="shared" si="9"/>
        <v>0.43000000016763806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53028.679999999818</v>
      </c>
      <c r="D286" s="1">
        <f>'PR-RAS'!E290</f>
        <v>78739.059999999939</v>
      </c>
      <c r="E286" s="1">
        <v>0</v>
      </c>
      <c r="F286" s="1">
        <v>0</v>
      </c>
      <c r="G286" s="2">
        <f t="shared" si="8"/>
        <v>59994.437999999907</v>
      </c>
      <c r="H286" s="2">
        <f t="shared" si="9"/>
        <v>0.38000000012107193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11257.43</v>
      </c>
      <c r="D288" s="1">
        <f>'PR-RAS'!E292</f>
        <v>16579.8</v>
      </c>
      <c r="E288" s="1">
        <v>0</v>
      </c>
      <c r="F288" s="1">
        <v>0</v>
      </c>
      <c r="G288" s="2">
        <f t="shared" si="8"/>
        <v>12747.687609999999</v>
      </c>
      <c r="H288" s="2">
        <f t="shared" si="9"/>
        <v>0.63000000000101863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364.98</v>
      </c>
      <c r="D290" s="1">
        <f>'PR-RAS'!E294</f>
        <v>50.5</v>
      </c>
      <c r="E290" s="1">
        <v>0</v>
      </c>
      <c r="F290" s="1">
        <v>0</v>
      </c>
      <c r="G290" s="2">
        <f t="shared" si="8"/>
        <v>134.66821999999999</v>
      </c>
      <c r="H290" s="2">
        <f t="shared" si="9"/>
        <v>0.51999999999998181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364.98</v>
      </c>
      <c r="D291" s="1">
        <f>'PR-RAS'!E295</f>
        <v>0</v>
      </c>
      <c r="E291" s="1">
        <v>0</v>
      </c>
      <c r="F291" s="1">
        <v>0</v>
      </c>
      <c r="G291" s="2">
        <f t="shared" si="8"/>
        <v>105.8442</v>
      </c>
      <c r="H291" s="2">
        <f t="shared" si="9"/>
        <v>1.999999999998181E-2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47706.31</v>
      </c>
      <c r="D345" s="1">
        <f>'PR-RAS'!E350</f>
        <v>89999.41</v>
      </c>
      <c r="E345" s="1">
        <v>0</v>
      </c>
      <c r="F345" s="1">
        <v>0</v>
      </c>
      <c r="G345" s="2">
        <f t="shared" si="8"/>
        <v>78330.564719999995</v>
      </c>
      <c r="H345" s="2">
        <f t="shared" si="9"/>
        <v>0.72000000000116415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14703.810000000001</v>
      </c>
      <c r="D358" s="1">
        <f>'PR-RAS'!E363</f>
        <v>10905.71</v>
      </c>
      <c r="E358" s="1">
        <v>0</v>
      </c>
      <c r="F358" s="1">
        <v>0</v>
      </c>
      <c r="G358" s="2">
        <f t="shared" si="8"/>
        <v>13035.937109999997</v>
      </c>
      <c r="H358" s="2">
        <f t="shared" si="9"/>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12577.310000000001</v>
      </c>
      <c r="D364" s="1">
        <f>'PR-RAS'!E369</f>
        <v>3222.1400000000003</v>
      </c>
      <c r="E364" s="1">
        <v>0</v>
      </c>
      <c r="F364" s="1">
        <v>0</v>
      </c>
      <c r="G364" s="2">
        <f t="shared" si="8"/>
        <v>6904.8371700000016</v>
      </c>
      <c r="H364" s="2">
        <f t="shared" si="9"/>
        <v>0.45000000000163709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6556.51</v>
      </c>
      <c r="D365" s="1">
        <f>'PR-RAS'!E370</f>
        <v>1021.01</v>
      </c>
      <c r="E365" s="1">
        <v>0</v>
      </c>
      <c r="F365" s="1">
        <v>0</v>
      </c>
      <c r="G365" s="2">
        <f t="shared" si="8"/>
        <v>3129.86492</v>
      </c>
      <c r="H365" s="2">
        <f t="shared" si="9"/>
        <v>0.49999999999977263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6020.8</v>
      </c>
      <c r="D371" s="1">
        <f>'PR-RAS'!E376</f>
        <v>2201.13</v>
      </c>
      <c r="E371" s="1">
        <v>0</v>
      </c>
      <c r="F371" s="1">
        <v>0</v>
      </c>
      <c r="G371" s="2">
        <f t="shared" si="8"/>
        <v>3856.5322000000006</v>
      </c>
      <c r="H371" s="2">
        <f t="shared" si="9"/>
        <v>0.32999999999992724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2126.5</v>
      </c>
      <c r="D378" s="1">
        <f>'PR-RAS'!E383</f>
        <v>7683.57</v>
      </c>
      <c r="E378" s="1">
        <v>0</v>
      </c>
      <c r="F378" s="1">
        <v>0</v>
      </c>
      <c r="G378" s="2">
        <f t="shared" si="8"/>
        <v>6595.1022800000001</v>
      </c>
      <c r="H378" s="2">
        <f t="shared" si="9"/>
        <v>0.93000000000029104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2126.5</v>
      </c>
      <c r="D379" s="1">
        <f>'PR-RAS'!E384</f>
        <v>7683.57</v>
      </c>
      <c r="E379" s="1">
        <v>0</v>
      </c>
      <c r="F379" s="1">
        <v>0</v>
      </c>
      <c r="G379" s="2">
        <f t="shared" si="8"/>
        <v>6612.5959199999998</v>
      </c>
      <c r="H379" s="2">
        <f t="shared" si="9"/>
        <v>0.93000000000029104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33002.5</v>
      </c>
      <c r="D397" s="1">
        <f>'PR-RAS'!E402</f>
        <v>79093.7</v>
      </c>
      <c r="E397" s="1">
        <v>0</v>
      </c>
      <c r="F397" s="1">
        <v>0</v>
      </c>
      <c r="G397" s="2">
        <f t="shared" si="8"/>
        <v>75711.200400000002</v>
      </c>
      <c r="H397" s="2">
        <f t="shared" si="9"/>
        <v>0.80000000000291038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33002.5</v>
      </c>
      <c r="D398" s="1">
        <f>'PR-RAS'!E403</f>
        <v>79093.7</v>
      </c>
      <c r="E398" s="1">
        <v>0</v>
      </c>
      <c r="F398" s="1">
        <v>0</v>
      </c>
      <c r="G398" s="2">
        <f t="shared" si="8"/>
        <v>75902.390299999999</v>
      </c>
      <c r="H398" s="2">
        <f t="shared" si="9"/>
        <v>0.80000000000291038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47706.31</v>
      </c>
      <c r="D403" s="1">
        <f>'PR-RAS'!E408</f>
        <v>89999.41</v>
      </c>
      <c r="E403" s="1">
        <v>0</v>
      </c>
      <c r="F403" s="1">
        <v>0</v>
      </c>
      <c r="G403" s="2">
        <f t="shared" si="8"/>
        <v>91537.46226</v>
      </c>
      <c r="H403" s="2">
        <f t="shared" si="9"/>
        <v>0.72000000000116415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756609.79999999993</v>
      </c>
      <c r="D407" s="1">
        <f>'PR-RAS'!E412</f>
        <v>945786.74999999988</v>
      </c>
      <c r="E407" s="1">
        <v>0</v>
      </c>
      <c r="F407" s="1">
        <v>0</v>
      </c>
      <c r="G407" s="2">
        <f t="shared" si="8"/>
        <v>1075162.4198</v>
      </c>
      <c r="H407" s="2">
        <f t="shared" si="9"/>
        <v>0.45000000018626451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751287.43000000017</v>
      </c>
      <c r="D408" s="1">
        <f>'PR-RAS'!E413</f>
        <v>957047.1</v>
      </c>
      <c r="E408" s="1">
        <v>0</v>
      </c>
      <c r="F408" s="1">
        <v>0</v>
      </c>
      <c r="G408" s="2">
        <f t="shared" si="8"/>
        <v>1084810.32341</v>
      </c>
      <c r="H408" s="2">
        <f t="shared" si="9"/>
        <v>0.530000000144355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5322.3699999997625</v>
      </c>
      <c r="D409" s="1">
        <f>'PR-RAS'!E414</f>
        <v>0</v>
      </c>
      <c r="E409" s="1">
        <v>0</v>
      </c>
      <c r="F409" s="1">
        <v>0</v>
      </c>
      <c r="G409" s="2">
        <f t="shared" si="8"/>
        <v>2171.5269599999028</v>
      </c>
      <c r="H409" s="2">
        <f t="shared" si="9"/>
        <v>0.36999999976251274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11260.350000000093</v>
      </c>
      <c r="E410" s="1">
        <v>0</v>
      </c>
      <c r="F410" s="1">
        <v>0</v>
      </c>
      <c r="G410" s="2">
        <f t="shared" si="8"/>
        <v>9210.9663000000764</v>
      </c>
      <c r="H410" s="2">
        <f t="shared" si="9"/>
        <v>0.35000000009313226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11257.43</v>
      </c>
      <c r="D411" s="1">
        <f>'PR-RAS'!E416</f>
        <v>16579.8</v>
      </c>
      <c r="E411" s="1">
        <v>0</v>
      </c>
      <c r="F411" s="1">
        <v>0</v>
      </c>
      <c r="G411" s="2">
        <f t="shared" si="8"/>
        <v>18210.9823</v>
      </c>
      <c r="H411" s="2">
        <f t="shared" si="9"/>
        <v>0.63000000000101863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364.98</v>
      </c>
      <c r="D413" s="1">
        <f>'PR-RAS'!E418</f>
        <v>50.5</v>
      </c>
      <c r="E413" s="1">
        <v>0</v>
      </c>
      <c r="F413" s="1">
        <v>0</v>
      </c>
      <c r="G413" s="2">
        <f t="shared" si="8"/>
        <v>191.98375999999999</v>
      </c>
      <c r="H413" s="2">
        <f t="shared" si="9"/>
        <v>0.51999999999998181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756609.79999999993</v>
      </c>
      <c r="D633" s="1">
        <f>'PR-RAS'!E639</f>
        <v>945786.74999999988</v>
      </c>
      <c r="E633" s="1">
        <v>0</v>
      </c>
      <c r="F633" s="1">
        <v>0</v>
      </c>
      <c r="G633" s="2">
        <f t="shared" si="10"/>
        <v>1673651.8455999999</v>
      </c>
      <c r="H633" s="2">
        <f t="shared" si="11"/>
        <v>0.45000000018626451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751287.43000000017</v>
      </c>
      <c r="D634" s="1">
        <f>'PR-RAS'!E640</f>
        <v>957047.1</v>
      </c>
      <c r="E634" s="1">
        <v>0</v>
      </c>
      <c r="F634" s="1">
        <v>0</v>
      </c>
      <c r="G634" s="2">
        <f t="shared" si="10"/>
        <v>1687186.57179</v>
      </c>
      <c r="H634" s="2">
        <f t="shared" si="11"/>
        <v>0.530000000144355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5322.3699999997625</v>
      </c>
      <c r="D635" s="1">
        <f>'PR-RAS'!E641</f>
        <v>0</v>
      </c>
      <c r="E635" s="1">
        <v>0</v>
      </c>
      <c r="F635" s="1">
        <v>0</v>
      </c>
      <c r="G635" s="2">
        <f t="shared" si="10"/>
        <v>3374.3825799998494</v>
      </c>
      <c r="H635" s="2">
        <f t="shared" si="11"/>
        <v>0.36999999976251274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11260.350000000093</v>
      </c>
      <c r="E636" s="1">
        <v>0</v>
      </c>
      <c r="F636" s="1">
        <v>0</v>
      </c>
      <c r="G636" s="2">
        <f t="shared" si="10"/>
        <v>14300.644500000119</v>
      </c>
      <c r="H636" s="2">
        <f t="shared" si="11"/>
        <v>0.35000000009313226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11257.43</v>
      </c>
      <c r="D637" s="1">
        <f>'PR-RAS'!E643</f>
        <v>16579.8</v>
      </c>
      <c r="E637" s="1">
        <v>0</v>
      </c>
      <c r="F637" s="1">
        <v>0</v>
      </c>
      <c r="G637" s="2">
        <f t="shared" si="10"/>
        <v>28249.231080000001</v>
      </c>
      <c r="H637" s="2">
        <f t="shared" si="11"/>
        <v>0.63000000000101863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16579.799999999763</v>
      </c>
      <c r="D639" s="1">
        <f>'PR-RAS'!E645</f>
        <v>5319.4499999999061</v>
      </c>
      <c r="E639" s="1">
        <v>0</v>
      </c>
      <c r="F639" s="1">
        <v>0</v>
      </c>
      <c r="G639" s="2">
        <f t="shared" si="10"/>
        <v>17365.530599999729</v>
      </c>
      <c r="H639" s="2">
        <f t="shared" si="11"/>
        <v>0.65000000014333636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48036.24</v>
      </c>
      <c r="D641" s="1">
        <f>'PR-RAS'!E647</f>
        <v>58080.92</v>
      </c>
      <c r="E641" s="1">
        <v>0</v>
      </c>
      <c r="F641" s="1">
        <v>0</v>
      </c>
      <c r="G641" s="2">
        <f t="shared" si="10"/>
        <v>105086.77119999999</v>
      </c>
      <c r="H641" s="2">
        <f t="shared" si="11"/>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12111.15</v>
      </c>
      <c r="D642" s="1">
        <f>'PR-RAS'!E649</f>
        <v>32692.23</v>
      </c>
      <c r="E642" s="1">
        <v>0</v>
      </c>
      <c r="F642" s="1">
        <v>0</v>
      </c>
      <c r="G642" s="2">
        <f t="shared" si="10"/>
        <v>49674.686010000005</v>
      </c>
      <c r="H642" s="2">
        <f t="shared" si="11"/>
        <v>0.37999999999919964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804045.19</v>
      </c>
      <c r="D643" s="1">
        <f>'PR-RAS'!E650</f>
        <v>951065.07</v>
      </c>
      <c r="E643" s="1">
        <v>0</v>
      </c>
      <c r="F643" s="1">
        <v>0</v>
      </c>
      <c r="G643" s="2">
        <f t="shared" si="10"/>
        <v>1737364.56186</v>
      </c>
      <c r="H643" s="2">
        <f t="shared" si="11"/>
        <v>0.2599999998928979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783464.11</v>
      </c>
      <c r="D644" s="1">
        <f>'PR-RAS'!E651</f>
        <v>978855.72</v>
      </c>
      <c r="E644" s="1">
        <v>0</v>
      </c>
      <c r="F644" s="1">
        <v>0</v>
      </c>
      <c r="G644" s="2">
        <f t="shared" si="10"/>
        <v>1762575.8786499999</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32692.229999999981</v>
      </c>
      <c r="D645" s="1">
        <f>'PR-RAS'!E652</f>
        <v>4901.5799999999581</v>
      </c>
      <c r="E645" s="1">
        <v>0</v>
      </c>
      <c r="F645" s="1">
        <v>0</v>
      </c>
      <c r="G645" s="2">
        <f t="shared" si="10"/>
        <v>27367.031159999933</v>
      </c>
      <c r="H645" s="2">
        <f t="shared" si="11"/>
        <v>0.65000000002328306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23</v>
      </c>
      <c r="E647" s="1">
        <v>0</v>
      </c>
      <c r="F647" s="1">
        <v>0</v>
      </c>
      <c r="G647" s="2">
        <f t="shared" si="10"/>
        <v>44.573999999999998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23</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3816.78</v>
      </c>
      <c r="D662" s="1">
        <f>'PR-RAS'!E669</f>
        <v>15883.38</v>
      </c>
      <c r="E662" s="1">
        <v>0</v>
      </c>
      <c r="F662" s="1">
        <v>0</v>
      </c>
      <c r="G662" s="2">
        <f t="shared" si="10"/>
        <v>23520.719940000003</v>
      </c>
      <c r="H662" s="2">
        <f t="shared" si="11"/>
        <v>0.59999999999899956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15694.67</v>
      </c>
      <c r="D663" s="1">
        <f>'PR-RAS'!E670</f>
        <v>0</v>
      </c>
      <c r="E663" s="1">
        <v>0</v>
      </c>
      <c r="F663" s="1">
        <v>0</v>
      </c>
      <c r="G663" s="2">
        <f t="shared" si="10"/>
        <v>10389.87154</v>
      </c>
      <c r="H663" s="2">
        <f t="shared" si="11"/>
        <v>0.32999999999992724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571565.18999999994</v>
      </c>
      <c r="D668" s="1">
        <f>'PR-RAS'!E675</f>
        <v>695258.35</v>
      </c>
      <c r="E668" s="1">
        <v>0</v>
      </c>
      <c r="F668" s="1">
        <v>0</v>
      </c>
      <c r="G668" s="2">
        <f t="shared" si="10"/>
        <v>1308708.62063</v>
      </c>
      <c r="H668" s="2">
        <f t="shared" si="11"/>
        <v>0.53999999992083758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36759.5</v>
      </c>
      <c r="D669" s="1">
        <f>'PR-RAS'!E676</f>
        <v>45142.84</v>
      </c>
      <c r="E669" s="1">
        <v>0</v>
      </c>
      <c r="F669" s="1">
        <v>0</v>
      </c>
      <c r="G669" s="2">
        <f t="shared" si="10"/>
        <v>84866.180240000002</v>
      </c>
      <c r="H669" s="2">
        <f t="shared" si="11"/>
        <v>0.66000000000349246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269.26</v>
      </c>
      <c r="D670" s="1">
        <f>'PR-RAS'!E677</f>
        <v>5166.96</v>
      </c>
      <c r="E670" s="1">
        <v>0</v>
      </c>
      <c r="F670" s="1">
        <v>0</v>
      </c>
      <c r="G670" s="2">
        <f t="shared" si="10"/>
        <v>7093.5274200000003</v>
      </c>
      <c r="H670" s="2">
        <f t="shared" si="11"/>
        <v>0.29999999999995453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15806.62</v>
      </c>
      <c r="D703" s="1">
        <f>'PR-RAS'!E710</f>
        <v>18048.14</v>
      </c>
      <c r="E703" s="1">
        <v>0</v>
      </c>
      <c r="F703" s="1">
        <v>0</v>
      </c>
      <c r="G703" s="2">
        <f t="shared" si="10"/>
        <v>36435.835800000001</v>
      </c>
      <c r="H703" s="2">
        <f t="shared" si="11"/>
        <v>0.51999999999861757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610.13</v>
      </c>
      <c r="D705" s="1">
        <f>'PR-RAS'!E712</f>
        <v>315.81</v>
      </c>
      <c r="E705" s="1">
        <v>0</v>
      </c>
      <c r="F705" s="1">
        <v>0</v>
      </c>
      <c r="G705" s="2">
        <f t="shared" si="10"/>
        <v>874.19199999999989</v>
      </c>
      <c r="H705" s="2">
        <f t="shared" si="11"/>
        <v>0.31999999999999318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1911.49</v>
      </c>
      <c r="D710" s="1">
        <f>'PR-RAS'!E717</f>
        <v>441.44</v>
      </c>
      <c r="E710" s="1">
        <v>0</v>
      </c>
      <c r="F710" s="1">
        <v>0</v>
      </c>
      <c r="G710" s="2">
        <f t="shared" si="10"/>
        <v>1981.2083299999999</v>
      </c>
      <c r="H710" s="2">
        <f t="shared" si="11"/>
        <v>0.93000000000000682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30373.15</v>
      </c>
      <c r="D711" s="1">
        <f>'PR-RAS'!E718</f>
        <v>28742.27</v>
      </c>
      <c r="E711" s="1">
        <v>0</v>
      </c>
      <c r="F711" s="1">
        <v>0</v>
      </c>
      <c r="G711" s="2">
        <f t="shared" si="10"/>
        <v>62378.959900000002</v>
      </c>
      <c r="H711" s="2">
        <f t="shared" si="11"/>
        <v>0.42000000000189175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955.62</v>
      </c>
      <c r="D713" s="1">
        <f>'PR-RAS'!E720</f>
        <v>1679.24</v>
      </c>
      <c r="E713" s="1">
        <v>0</v>
      </c>
      <c r="F713" s="1">
        <v>0</v>
      </c>
      <c r="G713" s="2">
        <f t="shared" si="10"/>
        <v>3071.6392000000001</v>
      </c>
      <c r="H713" s="2">
        <f t="shared" si="11"/>
        <v>0.62000000000000455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640.41999999999996</v>
      </c>
      <c r="D816" s="1">
        <f>'PR-RAS'!E823</f>
        <v>826.17</v>
      </c>
      <c r="E816" s="1">
        <v>0</v>
      </c>
      <c r="F816" s="1">
        <v>0</v>
      </c>
      <c r="G816" s="2">
        <f t="shared" si="18"/>
        <v>1868.5993999999996</v>
      </c>
      <c r="H816" s="2">
        <f t="shared" si="19"/>
        <v>0.58999999999991815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8957.89</v>
      </c>
      <c r="D821" s="1">
        <f>'PR-RAS'!E828</f>
        <v>5830.09</v>
      </c>
      <c r="E821" s="1">
        <v>0</v>
      </c>
      <c r="F821" s="1">
        <v>0</v>
      </c>
      <c r="G821" s="2">
        <f t="shared" si="18"/>
        <v>16906.8174</v>
      </c>
      <c r="H821" s="2">
        <f t="shared" si="19"/>
        <v>0.2000000000007276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1420563.95</v>
      </c>
      <c r="D984" s="6">
        <f>BILANCA!E6</f>
        <v>1468383.8199999998</v>
      </c>
      <c r="E984" s="6">
        <v>0</v>
      </c>
      <c r="F984" s="6">
        <v>0</v>
      </c>
      <c r="G984" s="7">
        <f t="shared" ref="G984:G1241" si="22">B984/1000*C984+B984/500*D984</f>
        <v>4357.3315899999998</v>
      </c>
      <c r="H984" s="7">
        <f t="shared" si="19"/>
        <v>0.23000000021420419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1338334.3799999999</v>
      </c>
      <c r="D985" s="1">
        <f>BILANCA!E7</f>
        <v>1405126.0999999999</v>
      </c>
      <c r="E985" s="1">
        <v>0</v>
      </c>
      <c r="F985" s="1">
        <v>0</v>
      </c>
      <c r="G985" s="2">
        <f t="shared" si="22"/>
        <v>8297.1731600000003</v>
      </c>
      <c r="H985" s="2">
        <f t="shared" si="19"/>
        <v>0.4799999997485429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0.51</v>
      </c>
      <c r="D986" s="1">
        <f>BILANCA!E8</f>
        <v>0.51</v>
      </c>
      <c r="E986" s="1">
        <v>0</v>
      </c>
      <c r="F986" s="1">
        <v>0</v>
      </c>
      <c r="G986" s="2">
        <f t="shared" si="22"/>
        <v>4.5900000000000003E-3</v>
      </c>
      <c r="H986" s="2">
        <f t="shared" si="19"/>
        <v>0.98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0.51</v>
      </c>
      <c r="D987" s="1">
        <f>BILANCA!E9</f>
        <v>0.51</v>
      </c>
      <c r="E987" s="1">
        <v>0</v>
      </c>
      <c r="F987" s="1">
        <v>0</v>
      </c>
      <c r="G987" s="2">
        <f t="shared" si="22"/>
        <v>6.1200000000000004E-3</v>
      </c>
      <c r="H987" s="2">
        <f t="shared" si="19"/>
        <v>0.98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1338333.8699999999</v>
      </c>
      <c r="D990" s="1">
        <f>BILANCA!E12</f>
        <v>1405125.5899999999</v>
      </c>
      <c r="E990" s="1">
        <v>0</v>
      </c>
      <c r="F990" s="1">
        <v>0</v>
      </c>
      <c r="G990" s="2">
        <f t="shared" si="22"/>
        <v>29040.095349999996</v>
      </c>
      <c r="H990" s="2">
        <f t="shared" si="19"/>
        <v>0.54000000027008355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1251338.8999999999</v>
      </c>
      <c r="D991" s="1">
        <f>BILANCA!E13</f>
        <v>1309857.3599999999</v>
      </c>
      <c r="E991" s="1">
        <v>0</v>
      </c>
      <c r="F991" s="1">
        <v>0</v>
      </c>
      <c r="G991" s="2">
        <f t="shared" si="22"/>
        <v>30968.428959999997</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1678322.69</v>
      </c>
      <c r="D993" s="1">
        <f>BILANCA!E15</f>
        <v>1757416.39</v>
      </c>
      <c r="E993" s="1">
        <v>0</v>
      </c>
      <c r="F993" s="1">
        <v>0</v>
      </c>
      <c r="G993" s="2">
        <f t="shared" si="22"/>
        <v>51931.554700000001</v>
      </c>
      <c r="H993" s="2">
        <f t="shared" si="19"/>
        <v>0.69999999995343387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426983.79</v>
      </c>
      <c r="D996" s="1">
        <f>BILANCA!E18</f>
        <v>447559.03</v>
      </c>
      <c r="E996" s="1">
        <v>0</v>
      </c>
      <c r="F996" s="1">
        <v>0</v>
      </c>
      <c r="G996" s="2">
        <f t="shared" si="22"/>
        <v>17187.324049999999</v>
      </c>
      <c r="H996" s="2">
        <f t="shared" si="19"/>
        <v>0.24000000004889444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52707.47</v>
      </c>
      <c r="D997" s="1">
        <f>BILANCA!E19</f>
        <v>53804.149999999965</v>
      </c>
      <c r="E997" s="1">
        <v>0</v>
      </c>
      <c r="F997" s="1">
        <v>0</v>
      </c>
      <c r="G997" s="2">
        <f t="shared" si="22"/>
        <v>2244.420779999999</v>
      </c>
      <c r="H997" s="2">
        <f t="shared" si="19"/>
        <v>0.61999999996623956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132890.91</v>
      </c>
      <c r="D998" s="1">
        <f>BILANCA!E20</f>
        <v>176657.21</v>
      </c>
      <c r="E998" s="1">
        <v>0</v>
      </c>
      <c r="F998" s="1">
        <v>0</v>
      </c>
      <c r="G998" s="2">
        <f t="shared" si="22"/>
        <v>7293.0799499999994</v>
      </c>
      <c r="H998" s="2">
        <f t="shared" si="19"/>
        <v>0.29999999998835847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1221.53</v>
      </c>
      <c r="D999" s="1">
        <f>BILANCA!E21</f>
        <v>1221.53</v>
      </c>
      <c r="E999" s="1">
        <v>0</v>
      </c>
      <c r="F999" s="1">
        <v>0</v>
      </c>
      <c r="G999" s="2">
        <f t="shared" si="22"/>
        <v>58.63344</v>
      </c>
      <c r="H999" s="2">
        <f t="shared" si="19"/>
        <v>0.94000000000005457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375.47</v>
      </c>
      <c r="D1000" s="1">
        <f>BILANCA!E22</f>
        <v>375.47</v>
      </c>
      <c r="E1000" s="1">
        <v>0</v>
      </c>
      <c r="F1000" s="1">
        <v>0</v>
      </c>
      <c r="G1000" s="2">
        <f t="shared" si="22"/>
        <v>19.148970000000006</v>
      </c>
      <c r="H1000" s="2">
        <f t="shared" si="19"/>
        <v>0.94000000000005457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1997.72</v>
      </c>
      <c r="D1001" s="1">
        <f>BILANCA!E23</f>
        <v>1997.72</v>
      </c>
      <c r="E1001" s="1">
        <v>0</v>
      </c>
      <c r="F1001" s="1">
        <v>0</v>
      </c>
      <c r="G1001" s="2">
        <f t="shared" si="22"/>
        <v>107.87688</v>
      </c>
      <c r="H1001" s="2">
        <f t="shared" si="19"/>
        <v>0.55999999999994543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2641.05</v>
      </c>
      <c r="D1002" s="1">
        <f>BILANCA!E24</f>
        <v>2641.05</v>
      </c>
      <c r="E1002" s="1">
        <v>0</v>
      </c>
      <c r="F1002" s="1">
        <v>0</v>
      </c>
      <c r="G1002" s="2">
        <f t="shared" si="22"/>
        <v>150.53985</v>
      </c>
      <c r="H1002" s="2">
        <f t="shared" si="19"/>
        <v>0.1000000000003638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2567.02</v>
      </c>
      <c r="D1003" s="1">
        <f>BILANCA!E25</f>
        <v>2567.02</v>
      </c>
      <c r="E1003" s="1">
        <v>0</v>
      </c>
      <c r="F1003" s="1">
        <v>0</v>
      </c>
      <c r="G1003" s="2">
        <f t="shared" si="22"/>
        <v>154.02120000000002</v>
      </c>
      <c r="H1003" s="2">
        <f t="shared" si="19"/>
        <v>3.999999999996362E-2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157088.79</v>
      </c>
      <c r="D1004" s="1">
        <f>BILANCA!E26</f>
        <v>158361.1</v>
      </c>
      <c r="E1004" s="1">
        <v>0</v>
      </c>
      <c r="F1004" s="1">
        <v>0</v>
      </c>
      <c r="G1004" s="2">
        <f t="shared" si="22"/>
        <v>9950.0307900000007</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246075.02</v>
      </c>
      <c r="D1006" s="1">
        <f>BILANCA!E28</f>
        <v>290016.95</v>
      </c>
      <c r="E1006" s="1">
        <v>0</v>
      </c>
      <c r="F1006" s="1">
        <v>0</v>
      </c>
      <c r="G1006" s="2">
        <f t="shared" si="22"/>
        <v>19000.505160000001</v>
      </c>
      <c r="H1006" s="2">
        <f t="shared" si="19"/>
        <v>6.9999999977881089E-2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34009.199999999997</v>
      </c>
      <c r="D1013" s="1">
        <f>BILANCA!E35</f>
        <v>41185.78</v>
      </c>
      <c r="E1013" s="1">
        <v>0</v>
      </c>
      <c r="F1013" s="1">
        <v>0</v>
      </c>
      <c r="G1013" s="2">
        <f t="shared" si="22"/>
        <v>3491.4227999999998</v>
      </c>
      <c r="H1013" s="2">
        <f t="shared" si="19"/>
        <v>0.41999999999825377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33915.78</v>
      </c>
      <c r="D1014" s="1">
        <f>BILANCA!E36</f>
        <v>41092.36</v>
      </c>
      <c r="E1014" s="1">
        <v>0</v>
      </c>
      <c r="F1014" s="1">
        <v>0</v>
      </c>
      <c r="G1014" s="2">
        <f t="shared" si="22"/>
        <v>3599.1154999999999</v>
      </c>
      <c r="H1014" s="2">
        <f t="shared" si="19"/>
        <v>0.58000000000174623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93.42</v>
      </c>
      <c r="D1015" s="1">
        <f>BILANCA!E37</f>
        <v>93.42</v>
      </c>
      <c r="E1015" s="1">
        <v>0</v>
      </c>
      <c r="F1015" s="1">
        <v>0</v>
      </c>
      <c r="G1015" s="2">
        <f t="shared" si="22"/>
        <v>8.9683200000000003</v>
      </c>
      <c r="H1015" s="2">
        <f t="shared" si="19"/>
        <v>0.84000000000000341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278.3</v>
      </c>
      <c r="D1023" s="1">
        <f>BILANCA!E45</f>
        <v>278.3</v>
      </c>
      <c r="E1023" s="1">
        <v>0</v>
      </c>
      <c r="F1023" s="1">
        <v>0</v>
      </c>
      <c r="G1023" s="2">
        <f t="shared" si="22"/>
        <v>33.396000000000001</v>
      </c>
      <c r="H1023" s="2">
        <f t="shared" si="19"/>
        <v>0.60000000000002274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278.3</v>
      </c>
      <c r="D1026" s="1">
        <f>BILANCA!E48</f>
        <v>278.3</v>
      </c>
      <c r="E1026" s="1">
        <v>0</v>
      </c>
      <c r="F1026" s="1">
        <v>0</v>
      </c>
      <c r="G1026" s="2">
        <f t="shared" si="22"/>
        <v>35.900700000000001</v>
      </c>
      <c r="H1026" s="2">
        <f t="shared" si="19"/>
        <v>0.60000000000002274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26262.5</v>
      </c>
      <c r="D1032" s="1">
        <f>BILANCA!E54</f>
        <v>26921.83</v>
      </c>
      <c r="E1032" s="1">
        <v>0</v>
      </c>
      <c r="F1032" s="1">
        <v>0</v>
      </c>
      <c r="G1032" s="2">
        <f t="shared" si="22"/>
        <v>3925.2018400000006</v>
      </c>
      <c r="H1032" s="2">
        <f t="shared" si="19"/>
        <v>0.66999999999825377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26262.5</v>
      </c>
      <c r="D1033" s="1">
        <f>BILANCA!E55</f>
        <v>26921.83</v>
      </c>
      <c r="E1033" s="1">
        <v>0</v>
      </c>
      <c r="F1033" s="1">
        <v>0</v>
      </c>
      <c r="G1033" s="2">
        <f t="shared" si="22"/>
        <v>4005.3080000000004</v>
      </c>
      <c r="H1033" s="2">
        <f t="shared" si="19"/>
        <v>0.66999999999825377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82229.570000000007</v>
      </c>
      <c r="D1046" s="1">
        <f>BILANCA!E68</f>
        <v>63257.72</v>
      </c>
      <c r="E1046" s="1">
        <v>0</v>
      </c>
      <c r="F1046" s="1">
        <v>0</v>
      </c>
      <c r="G1046" s="2">
        <f t="shared" si="22"/>
        <v>13150.93563</v>
      </c>
      <c r="H1046" s="2">
        <f t="shared" si="19"/>
        <v>0.70999999999185093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32692.23</v>
      </c>
      <c r="D1047" s="1">
        <f>BILANCA!E69</f>
        <v>4901.58</v>
      </c>
      <c r="E1047" s="1">
        <v>0</v>
      </c>
      <c r="F1047" s="1">
        <v>0</v>
      </c>
      <c r="G1047" s="2">
        <f t="shared" si="22"/>
        <v>2719.70496</v>
      </c>
      <c r="H1047" s="2">
        <f t="shared" si="19"/>
        <v>0.6499999999996362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32692.23</v>
      </c>
      <c r="D1048" s="1">
        <f>BILANCA!E70</f>
        <v>4901.58</v>
      </c>
      <c r="E1048" s="1">
        <v>0</v>
      </c>
      <c r="F1048" s="1">
        <v>0</v>
      </c>
      <c r="G1048" s="2">
        <f t="shared" si="22"/>
        <v>2762.2003500000001</v>
      </c>
      <c r="H1048" s="2">
        <f t="shared" si="19"/>
        <v>0.6499999999996362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32692.23</v>
      </c>
      <c r="D1050" s="1">
        <f>BILANCA!E72</f>
        <v>4901.58</v>
      </c>
      <c r="E1050" s="1">
        <v>0</v>
      </c>
      <c r="F1050" s="1">
        <v>0</v>
      </c>
      <c r="G1050" s="2">
        <f t="shared" si="22"/>
        <v>2847.1911300000002</v>
      </c>
      <c r="H1050" s="2">
        <f t="shared" si="19"/>
        <v>0.6499999999996362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1136.1199999999999</v>
      </c>
      <c r="D1056" s="1">
        <f>BILANCA!E78</f>
        <v>224.72</v>
      </c>
      <c r="E1056" s="1">
        <v>0</v>
      </c>
      <c r="F1056" s="1">
        <v>0</v>
      </c>
      <c r="G1056" s="2">
        <f t="shared" si="22"/>
        <v>115.74588</v>
      </c>
      <c r="H1056" s="2">
        <f t="shared" si="19"/>
        <v>0.399999999999892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1136.1199999999999</v>
      </c>
      <c r="D1064" s="1">
        <f>BILANCA!E86</f>
        <v>224.72</v>
      </c>
      <c r="E1064" s="1">
        <v>0</v>
      </c>
      <c r="F1064" s="1">
        <v>0</v>
      </c>
      <c r="G1064" s="2">
        <f t="shared" si="22"/>
        <v>128.43036000000001</v>
      </c>
      <c r="H1064" s="2">
        <f t="shared" si="19"/>
        <v>0.399999999999892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364.98</v>
      </c>
      <c r="D1124" s="1">
        <f>BILANCA!E146</f>
        <v>50.5</v>
      </c>
      <c r="E1124" s="1">
        <v>0</v>
      </c>
      <c r="F1124" s="1">
        <v>0</v>
      </c>
      <c r="G1124" s="2">
        <f t="shared" si="22"/>
        <v>65.703179999999989</v>
      </c>
      <c r="H1124" s="2">
        <f t="shared" si="23"/>
        <v>0.51999999999998181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50.5</v>
      </c>
      <c r="E1137" s="1">
        <v>0</v>
      </c>
      <c r="F1137" s="1">
        <v>0</v>
      </c>
      <c r="G1137" s="2">
        <f t="shared" si="22"/>
        <v>15.554</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364.98</v>
      </c>
      <c r="D1138" s="1">
        <f>BILANCA!E160</f>
        <v>0</v>
      </c>
      <c r="E1138" s="1">
        <v>0</v>
      </c>
      <c r="F1138" s="1">
        <v>0</v>
      </c>
      <c r="G1138" s="2">
        <f t="shared" si="22"/>
        <v>56.571899999999999</v>
      </c>
      <c r="H1138" s="2">
        <f t="shared" si="23"/>
        <v>1.999999999998181E-2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48036.24</v>
      </c>
      <c r="D1148" s="1">
        <f>BILANCA!E170</f>
        <v>58080.92</v>
      </c>
      <c r="E1148" s="1">
        <v>0</v>
      </c>
      <c r="F1148" s="1">
        <v>0</v>
      </c>
      <c r="G1148" s="2">
        <f t="shared" si="22"/>
        <v>27092.683199999999</v>
      </c>
      <c r="H1148" s="2">
        <f t="shared" si="23"/>
        <v>0.31999999999970896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48036.24</v>
      </c>
      <c r="D1151" s="1">
        <f>BILANCA!E173</f>
        <v>58080.92</v>
      </c>
      <c r="E1151" s="1">
        <v>0</v>
      </c>
      <c r="F1151" s="1">
        <v>0</v>
      </c>
      <c r="G1151" s="2">
        <f t="shared" si="22"/>
        <v>27585.277439999998</v>
      </c>
      <c r="H1151" s="2">
        <f t="shared" si="23"/>
        <v>0.31999999999970896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1420563.95</v>
      </c>
      <c r="D1152" s="1">
        <f>BILANCA!E175</f>
        <v>1468383.82</v>
      </c>
      <c r="E1152" s="1">
        <v>0</v>
      </c>
      <c r="F1152" s="1">
        <v>0</v>
      </c>
      <c r="G1152" s="2">
        <f t="shared" si="22"/>
        <v>736389.03871000011</v>
      </c>
      <c r="H1152" s="2">
        <f t="shared" si="23"/>
        <v>0.22999999998137355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65284.78</v>
      </c>
      <c r="D1153" s="1">
        <f>BILANCA!E176</f>
        <v>57887.76</v>
      </c>
      <c r="E1153" s="1">
        <v>0</v>
      </c>
      <c r="F1153" s="1">
        <v>0</v>
      </c>
      <c r="G1153" s="2">
        <f t="shared" si="22"/>
        <v>30780.251000000004</v>
      </c>
      <c r="H1153" s="2">
        <f t="shared" si="23"/>
        <v>0.45999999999912689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65284.78</v>
      </c>
      <c r="D1154" s="1">
        <f>BILANCA!E177</f>
        <v>57887.76</v>
      </c>
      <c r="E1154" s="1">
        <v>0</v>
      </c>
      <c r="F1154" s="1">
        <v>0</v>
      </c>
      <c r="G1154" s="2">
        <f t="shared" si="22"/>
        <v>30961.311300000005</v>
      </c>
      <c r="H1154" s="2">
        <f t="shared" si="23"/>
        <v>0.45999999999912689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45016.89</v>
      </c>
      <c r="D1155" s="1">
        <f>BILANCA!E178</f>
        <v>54573.33</v>
      </c>
      <c r="E1155" s="1">
        <v>0</v>
      </c>
      <c r="F1155" s="1">
        <v>0</v>
      </c>
      <c r="G1155" s="2">
        <f t="shared" si="22"/>
        <v>26516.1306</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3248.39</v>
      </c>
      <c r="D1156" s="1">
        <f>BILANCA!E179</f>
        <v>3089.71</v>
      </c>
      <c r="E1156" s="1">
        <v>0</v>
      </c>
      <c r="F1156" s="1">
        <v>0</v>
      </c>
      <c r="G1156" s="2">
        <f t="shared" si="22"/>
        <v>1631.0111299999999</v>
      </c>
      <c r="H1156" s="2">
        <f t="shared" si="23"/>
        <v>0.67999999999983629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17019.5</v>
      </c>
      <c r="D1165" s="1">
        <f>BILANCA!E188</f>
        <v>224.72</v>
      </c>
      <c r="E1165" s="1">
        <v>0</v>
      </c>
      <c r="F1165" s="1">
        <v>0</v>
      </c>
      <c r="G1165" s="2">
        <f t="shared" si="22"/>
        <v>3179.34708</v>
      </c>
      <c r="H1165" s="2">
        <f t="shared" si="23"/>
        <v>0.78000000000000114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1355279.17</v>
      </c>
      <c r="D1214" s="1">
        <f>BILANCA!E237</f>
        <v>1410496.06</v>
      </c>
      <c r="E1214" s="1">
        <v>0</v>
      </c>
      <c r="F1214" s="1">
        <v>0</v>
      </c>
      <c r="G1214" s="2">
        <f t="shared" si="22"/>
        <v>964718.66798999999</v>
      </c>
      <c r="H1214" s="2">
        <f t="shared" si="23"/>
        <v>0.22999999998137355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1338334.3899999999</v>
      </c>
      <c r="D1215" s="1">
        <f>BILANCA!E238</f>
        <v>1405126.11</v>
      </c>
      <c r="E1215" s="1">
        <v>0</v>
      </c>
      <c r="F1215" s="1">
        <v>0</v>
      </c>
      <c r="G1215" s="2">
        <f t="shared" si="22"/>
        <v>962472.09352000011</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1338334.3899999999</v>
      </c>
      <c r="D1216" s="1">
        <f>BILANCA!E239</f>
        <v>1405126.11</v>
      </c>
      <c r="E1216" s="1">
        <v>0</v>
      </c>
      <c r="F1216" s="1">
        <v>0</v>
      </c>
      <c r="G1216" s="2">
        <f t="shared" si="22"/>
        <v>966620.68013000011</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1338334.3899999999</v>
      </c>
      <c r="D1217" s="1">
        <f>BILANCA!E240</f>
        <v>1405126.11</v>
      </c>
      <c r="E1217" s="1">
        <v>0</v>
      </c>
      <c r="F1217" s="1">
        <v>0</v>
      </c>
      <c r="G1217" s="2">
        <f t="shared" si="22"/>
        <v>970769.26674000011</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16579.8</v>
      </c>
      <c r="D1222" s="1">
        <f>BILANCA!E245</f>
        <v>5319.45</v>
      </c>
      <c r="E1222" s="1">
        <v>0</v>
      </c>
      <c r="F1222" s="1">
        <v>0</v>
      </c>
      <c r="G1222" s="2">
        <f t="shared" si="22"/>
        <v>6505.2692999999999</v>
      </c>
      <c r="H1222" s="2">
        <f t="shared" si="23"/>
        <v>0.6500000000005457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16579.8</v>
      </c>
      <c r="D1223" s="1">
        <f>BILANCA!E246</f>
        <v>5319.45</v>
      </c>
      <c r="E1223" s="1">
        <v>0</v>
      </c>
      <c r="F1223" s="1">
        <v>0</v>
      </c>
      <c r="G1223" s="2">
        <f t="shared" si="22"/>
        <v>6532.4879999999994</v>
      </c>
      <c r="H1223" s="2">
        <f t="shared" si="23"/>
        <v>0.6500000000005457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16579.8</v>
      </c>
      <c r="D1224" s="1">
        <f>BILANCA!E247</f>
        <v>5319.45</v>
      </c>
      <c r="E1224" s="1">
        <v>0</v>
      </c>
      <c r="F1224" s="1">
        <v>0</v>
      </c>
      <c r="G1224" s="2">
        <f t="shared" si="22"/>
        <v>6559.7066999999988</v>
      </c>
      <c r="H1224" s="2">
        <f t="shared" si="23"/>
        <v>0.6500000000005457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364.98</v>
      </c>
      <c r="D1232" s="1">
        <f>BILANCA!E255</f>
        <v>50.5</v>
      </c>
      <c r="E1232" s="1">
        <v>0</v>
      </c>
      <c r="F1232" s="1">
        <v>0</v>
      </c>
      <c r="G1232" s="2">
        <f t="shared" si="22"/>
        <v>116.02902</v>
      </c>
      <c r="H1232" s="2">
        <f t="shared" si="23"/>
        <v>0.51999999999998181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1030.56</v>
      </c>
      <c r="D1236" s="1">
        <f>BILANCA!E259</f>
        <v>1030.56</v>
      </c>
      <c r="E1236" s="1">
        <v>0</v>
      </c>
      <c r="F1236" s="1">
        <v>0</v>
      </c>
      <c r="G1236" s="2">
        <f t="shared" si="22"/>
        <v>782.19503999999995</v>
      </c>
      <c r="H1236" s="2">
        <f t="shared" si="23"/>
        <v>0.88000000000010914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1030.56</v>
      </c>
      <c r="D1237" s="1">
        <f>BILANCA!E260</f>
        <v>1030.56</v>
      </c>
      <c r="E1237" s="1">
        <v>0</v>
      </c>
      <c r="F1237" s="1">
        <v>0</v>
      </c>
      <c r="G1237" s="2">
        <f t="shared" si="22"/>
        <v>785.28671999999983</v>
      </c>
      <c r="H1237" s="2">
        <f t="shared" si="23"/>
        <v>0.88000000000010914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364.98</v>
      </c>
      <c r="D1240" s="1">
        <f>BILANCA!E264</f>
        <v>50.5</v>
      </c>
      <c r="E1240" s="1">
        <v>0</v>
      </c>
      <c r="F1240" s="1">
        <v>0</v>
      </c>
      <c r="G1240" s="2">
        <f t="shared" si="22"/>
        <v>119.75686000000002</v>
      </c>
      <c r="H1240" s="2">
        <f t="shared" si="23"/>
        <v>0.51999999999998181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1136.1199999999999</v>
      </c>
      <c r="D1244" s="1">
        <f>BILANCA!E268</f>
        <v>224.72</v>
      </c>
      <c r="E1244" s="1">
        <v>0</v>
      </c>
      <c r="F1244" s="1">
        <v>0</v>
      </c>
      <c r="G1244" s="2">
        <f t="shared" si="24"/>
        <v>413.83115999999995</v>
      </c>
      <c r="H1244" s="2">
        <f t="shared" si="23"/>
        <v>0.399999999999892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65284.78</v>
      </c>
      <c r="D1264" s="1">
        <f>BILANCA!E288</f>
        <v>57887.76</v>
      </c>
      <c r="E1264" s="1">
        <v>0</v>
      </c>
      <c r="F1264" s="1">
        <v>0</v>
      </c>
      <c r="G1264" s="2">
        <f t="shared" si="24"/>
        <v>50877.944300000003</v>
      </c>
      <c r="H1264" s="2">
        <f t="shared" si="23"/>
        <v>0.45999999999912689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15883.38</v>
      </c>
      <c r="D1271" s="1">
        <f>BILANCA!E295</f>
        <v>0</v>
      </c>
      <c r="E1271" s="1">
        <v>0</v>
      </c>
      <c r="F1271" s="1">
        <v>0</v>
      </c>
      <c r="G1271" s="2">
        <f t="shared" si="24"/>
        <v>4574.4134399999994</v>
      </c>
      <c r="H1271" s="2">
        <f t="shared" si="23"/>
        <v>0.37999999999919964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1136.1199999999999</v>
      </c>
      <c r="D1278" s="1">
        <f>BILANCA!E302</f>
        <v>224.72</v>
      </c>
      <c r="E1278" s="1">
        <v>0</v>
      </c>
      <c r="F1278" s="1">
        <v>0</v>
      </c>
      <c r="G1278" s="2">
        <f t="shared" si="24"/>
        <v>467.74019999999996</v>
      </c>
      <c r="H1278" s="2">
        <f t="shared" si="23"/>
        <v>0.399999999999892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751287.42999999993</v>
      </c>
      <c r="D1408" s="1">
        <f>'RAS-funkcijski'!E114</f>
        <v>957047.1</v>
      </c>
      <c r="E1408" s="1">
        <v>0</v>
      </c>
      <c r="F1408" s="1">
        <v>0</v>
      </c>
      <c r="G1408" s="2">
        <f t="shared" si="24"/>
        <v>293191.97930000001</v>
      </c>
      <c r="H1408" s="2">
        <f t="shared" si="27"/>
        <v>0.52999999991152436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717116.49</v>
      </c>
      <c r="D1409" s="1">
        <f>'RAS-funkcijski'!E115</f>
        <v>915938.78</v>
      </c>
      <c r="E1409" s="1">
        <v>0</v>
      </c>
      <c r="F1409" s="1">
        <v>0</v>
      </c>
      <c r="G1409" s="2">
        <f t="shared" si="24"/>
        <v>282938.33955000003</v>
      </c>
      <c r="H1409" s="2">
        <f t="shared" si="27"/>
        <v>0.7099999999627471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717116.49</v>
      </c>
      <c r="D1411" s="1">
        <f>'RAS-funkcijski'!E117</f>
        <v>915938.78</v>
      </c>
      <c r="E1411" s="1">
        <v>0</v>
      </c>
      <c r="F1411" s="1">
        <v>0</v>
      </c>
      <c r="G1411" s="2">
        <f t="shared" si="24"/>
        <v>288036.32764999999</v>
      </c>
      <c r="H1411" s="2">
        <f t="shared" si="27"/>
        <v>0.7099999999627471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34170.94</v>
      </c>
      <c r="D1420" s="1">
        <f>'RAS-funkcijski'!E126</f>
        <v>41108.32</v>
      </c>
      <c r="E1420" s="1">
        <v>0</v>
      </c>
      <c r="F1420" s="1">
        <v>0</v>
      </c>
      <c r="G1420" s="2">
        <f t="shared" si="24"/>
        <v>14199.28476</v>
      </c>
      <c r="H1420" s="2">
        <f t="shared" si="27"/>
        <v>0.37999999999738066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751287.42999999993</v>
      </c>
      <c r="D1435" s="13">
        <f>'RAS-funkcijski'!E141</f>
        <v>957047.1</v>
      </c>
      <c r="E1435" s="13">
        <v>0</v>
      </c>
      <c r="F1435" s="13">
        <v>0</v>
      </c>
      <c r="G1435" s="14">
        <f t="shared" si="24"/>
        <v>365157.28330999997</v>
      </c>
      <c r="H1435" s="14">
        <f t="shared" si="27"/>
        <v>0.52999999991152436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25110.52</v>
      </c>
      <c r="D1436" s="6">
        <f>'P-VRIO'!E5</f>
        <v>0</v>
      </c>
      <c r="E1436" s="6">
        <v>0</v>
      </c>
      <c r="F1436" s="6">
        <v>0</v>
      </c>
      <c r="G1436" s="7">
        <f t="shared" si="24"/>
        <v>25.110520000000001</v>
      </c>
      <c r="H1436" s="7">
        <f t="shared" si="27"/>
        <v>0.47999999999956344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399.82</v>
      </c>
      <c r="D1437" s="1">
        <f>'P-VRIO'!E6</f>
        <v>0</v>
      </c>
      <c r="E1437" s="1">
        <v>0</v>
      </c>
      <c r="F1437" s="1">
        <v>0</v>
      </c>
      <c r="G1437" s="2">
        <f t="shared" si="24"/>
        <v>0.79964000000000002</v>
      </c>
      <c r="H1437" s="2">
        <f t="shared" si="27"/>
        <v>0.18000000000000682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399.82</v>
      </c>
      <c r="D1438" s="1">
        <f>'P-VRIO'!E7</f>
        <v>0</v>
      </c>
      <c r="E1438" s="1">
        <v>0</v>
      </c>
      <c r="F1438" s="1">
        <v>0</v>
      </c>
      <c r="G1438" s="2">
        <f t="shared" si="24"/>
        <v>1.19946</v>
      </c>
      <c r="H1438" s="2">
        <f t="shared" si="27"/>
        <v>0.18000000000000682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399.82</v>
      </c>
      <c r="D1440" s="1">
        <f>'P-VRIO'!E9</f>
        <v>0</v>
      </c>
      <c r="E1440" s="1">
        <v>0</v>
      </c>
      <c r="F1440" s="1">
        <v>0</v>
      </c>
      <c r="G1440" s="2">
        <f t="shared" si="24"/>
        <v>1.9991000000000001</v>
      </c>
      <c r="H1440" s="2">
        <f t="shared" si="27"/>
        <v>0.18000000000000682</v>
      </c>
      <c r="I1440" s="10">
        <f t="shared" si="28"/>
        <v>0.35983800000001365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24710.7</v>
      </c>
      <c r="D1453" s="1">
        <f>'P-VRIO'!E22</f>
        <v>0</v>
      </c>
      <c r="E1453" s="1">
        <v>0</v>
      </c>
      <c r="F1453" s="1">
        <v>0</v>
      </c>
      <c r="G1453" s="2">
        <f t="shared" si="24"/>
        <v>444.79259999999999</v>
      </c>
      <c r="H1453" s="2">
        <f t="shared" si="27"/>
        <v>0.2999999999992724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24710.7</v>
      </c>
      <c r="D1454" s="1">
        <f>'P-VRIO'!E23</f>
        <v>0</v>
      </c>
      <c r="E1454" s="1">
        <v>0</v>
      </c>
      <c r="F1454" s="1">
        <v>0</v>
      </c>
      <c r="G1454" s="2">
        <f t="shared" si="24"/>
        <v>469.50330000000002</v>
      </c>
      <c r="H1454" s="2">
        <f t="shared" si="27"/>
        <v>0.2999999999992724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24710.7</v>
      </c>
      <c r="D1456" s="1">
        <f>'P-VRIO'!E25</f>
        <v>0</v>
      </c>
      <c r="E1456" s="1">
        <v>0</v>
      </c>
      <c r="F1456" s="1">
        <v>0</v>
      </c>
      <c r="G1456" s="2">
        <f t="shared" si="24"/>
        <v>518.92470000000003</v>
      </c>
      <c r="H1456" s="2">
        <f t="shared" si="27"/>
        <v>0.2999999999992724</v>
      </c>
      <c r="I1456" s="10">
        <f t="shared" si="30"/>
        <v>155.67740999962245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65284.78</v>
      </c>
      <c r="D1480" s="6"/>
      <c r="E1480" s="6">
        <v>0</v>
      </c>
      <c r="F1480" s="6">
        <v>0</v>
      </c>
      <c r="G1480" s="7">
        <f t="shared" ref="G1480:G1580" si="34">B1480/1000*C1480</f>
        <v>65.284779999999998</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965582.72999999986</v>
      </c>
      <c r="D1481" s="1">
        <v>0</v>
      </c>
      <c r="E1481" s="1">
        <v>0</v>
      </c>
      <c r="F1481" s="1">
        <v>0</v>
      </c>
      <c r="G1481" s="2">
        <f t="shared" si="34"/>
        <v>1931.1654599999997</v>
      </c>
      <c r="H1481" s="2">
        <f t="shared" si="35"/>
        <v>0.27000000013504177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875983.1399999999</v>
      </c>
      <c r="D1483" s="1">
        <v>0</v>
      </c>
      <c r="E1483" s="1">
        <v>0</v>
      </c>
      <c r="F1483" s="1">
        <v>0</v>
      </c>
      <c r="G1483" s="2">
        <f t="shared" si="34"/>
        <v>3503.9325599999997</v>
      </c>
      <c r="H1483" s="2">
        <f t="shared" si="35"/>
        <v>0.13999999989755452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690411.82</v>
      </c>
      <c r="D1484" s="1">
        <v>0</v>
      </c>
      <c r="E1484" s="1">
        <v>0</v>
      </c>
      <c r="F1484" s="1">
        <v>0</v>
      </c>
      <c r="G1484" s="2">
        <f t="shared" si="34"/>
        <v>3452.0590999999999</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177074.62</v>
      </c>
      <c r="D1485" s="1">
        <v>0</v>
      </c>
      <c r="E1485" s="1">
        <v>0</v>
      </c>
      <c r="F1485" s="1">
        <v>0</v>
      </c>
      <c r="G1485" s="2">
        <f t="shared" si="34"/>
        <v>1062.4477199999999</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983.22</v>
      </c>
      <c r="D1486" s="1">
        <v>0</v>
      </c>
      <c r="E1486" s="1">
        <v>0</v>
      </c>
      <c r="F1486" s="1">
        <v>0</v>
      </c>
      <c r="G1486" s="2">
        <f t="shared" si="34"/>
        <v>6.8825400000000005</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6504.29</v>
      </c>
      <c r="D1489" s="1">
        <v>0</v>
      </c>
      <c r="E1489" s="1">
        <v>0</v>
      </c>
      <c r="F1489" s="1">
        <v>0</v>
      </c>
      <c r="G1489" s="2">
        <f t="shared" si="34"/>
        <v>65.042900000000003</v>
      </c>
      <c r="H1489" s="2">
        <f t="shared" si="35"/>
        <v>0.28999999999996362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1009.19</v>
      </c>
      <c r="D1491" s="1">
        <v>0</v>
      </c>
      <c r="E1491" s="1">
        <v>0</v>
      </c>
      <c r="F1491" s="1">
        <v>0</v>
      </c>
      <c r="G1491" s="2">
        <f t="shared" si="34"/>
        <v>12.110280000000001</v>
      </c>
      <c r="H1491" s="2">
        <f t="shared" si="35"/>
        <v>0.19000000000005457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89599.59</v>
      </c>
      <c r="D1492" s="1">
        <v>0</v>
      </c>
      <c r="E1492" s="1">
        <v>0</v>
      </c>
      <c r="F1492" s="1">
        <v>0</v>
      </c>
      <c r="G1492" s="2">
        <f t="shared" si="34"/>
        <v>1164.79467</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972979.74999999988</v>
      </c>
      <c r="D1499" s="1">
        <v>0</v>
      </c>
      <c r="E1499" s="1">
        <v>0</v>
      </c>
      <c r="F1499" s="1">
        <v>0</v>
      </c>
      <c r="G1499" s="2">
        <f t="shared" si="34"/>
        <v>19459.594999999998</v>
      </c>
      <c r="H1499" s="2">
        <f t="shared" si="35"/>
        <v>0.25000000011641532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883380.15999999992</v>
      </c>
      <c r="D1501" s="1">
        <v>0</v>
      </c>
      <c r="E1501" s="1">
        <v>0</v>
      </c>
      <c r="F1501" s="1">
        <v>0</v>
      </c>
      <c r="G1501" s="2">
        <f t="shared" si="34"/>
        <v>19434.363519999995</v>
      </c>
      <c r="H1501" s="2">
        <f t="shared" si="35"/>
        <v>0.15999999991618097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680855.38</v>
      </c>
      <c r="D1502" s="1">
        <v>0</v>
      </c>
      <c r="E1502" s="1">
        <v>0</v>
      </c>
      <c r="F1502" s="1">
        <v>0</v>
      </c>
      <c r="G1502" s="2">
        <f t="shared" si="34"/>
        <v>15659.67374</v>
      </c>
      <c r="H1502" s="2">
        <f t="shared" si="35"/>
        <v>0.38000000000465661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177233.3</v>
      </c>
      <c r="D1503" s="1">
        <v>0</v>
      </c>
      <c r="E1503" s="1">
        <v>0</v>
      </c>
      <c r="F1503" s="1">
        <v>0</v>
      </c>
      <c r="G1503" s="2">
        <f t="shared" si="34"/>
        <v>4253.5991999999997</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983.22</v>
      </c>
      <c r="D1504" s="1">
        <v>0</v>
      </c>
      <c r="E1504" s="1">
        <v>0</v>
      </c>
      <c r="F1504" s="1">
        <v>0</v>
      </c>
      <c r="G1504" s="2">
        <f t="shared" si="34"/>
        <v>24.580500000000001</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6504.29</v>
      </c>
      <c r="D1507" s="1">
        <v>0</v>
      </c>
      <c r="E1507" s="1">
        <v>0</v>
      </c>
      <c r="F1507" s="1">
        <v>0</v>
      </c>
      <c r="G1507" s="2">
        <f t="shared" si="34"/>
        <v>182.12012000000001</v>
      </c>
      <c r="H1507" s="2">
        <f t="shared" si="35"/>
        <v>0.28999999999996362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17803.97</v>
      </c>
      <c r="D1509" s="1">
        <v>0</v>
      </c>
      <c r="E1509" s="1">
        <v>0</v>
      </c>
      <c r="F1509" s="1">
        <v>0</v>
      </c>
      <c r="G1509" s="2">
        <f t="shared" si="34"/>
        <v>534.1191</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89599.59</v>
      </c>
      <c r="D1510" s="1">
        <v>0</v>
      </c>
      <c r="E1510" s="1">
        <v>0</v>
      </c>
      <c r="F1510" s="1">
        <v>0</v>
      </c>
      <c r="G1510" s="2">
        <f t="shared" si="34"/>
        <v>2777.5872899999999</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57887.760000000009</v>
      </c>
      <c r="D1517" s="1">
        <v>0</v>
      </c>
      <c r="E1517" s="1">
        <v>0</v>
      </c>
      <c r="F1517" s="1">
        <v>0</v>
      </c>
      <c r="G1517" s="2">
        <f t="shared" si="34"/>
        <v>2199.7348800000004</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57887.76</v>
      </c>
      <c r="D1576" s="1">
        <v>0</v>
      </c>
      <c r="E1576" s="1">
        <v>0</v>
      </c>
      <c r="F1576" s="1">
        <v>0</v>
      </c>
      <c r="G1576" s="2">
        <f t="shared" si="34"/>
        <v>5615.1127200000001</v>
      </c>
      <c r="H1576" s="2">
        <f t="shared" si="35"/>
        <v>0.23999999999796273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224.72</v>
      </c>
      <c r="D1577" s="1">
        <v>0</v>
      </c>
      <c r="E1577" s="1">
        <v>0</v>
      </c>
      <c r="F1577" s="1">
        <v>0</v>
      </c>
      <c r="G1577" s="2">
        <f t="shared" si="34"/>
        <v>22.022560000000002</v>
      </c>
      <c r="H1577" s="2">
        <f t="shared" si="35"/>
        <v>0.28000000000000114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57663.040000000001</v>
      </c>
      <c r="D1578" s="1">
        <v>0</v>
      </c>
      <c r="E1578" s="1">
        <v>0</v>
      </c>
      <c r="F1578" s="1">
        <v>0</v>
      </c>
      <c r="G1578" s="2">
        <f t="shared" si="34"/>
        <v>5708.6409600000006</v>
      </c>
      <c r="H1578" s="2">
        <f t="shared" si="35"/>
        <v>4.0000000000873115E-2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42137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756609.79999999993</v>
      </c>
      <c r="I16" s="170">
        <f>'PR-RAS'!E6</f>
        <v>945786.74999999988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703581.12000000011</v>
      </c>
      <c r="I17" s="170">
        <f>'PR-RAS'!E151</f>
        <v>867047.69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16579.799999999763</v>
      </c>
      <c r="I18" s="170">
        <f>'PR-RAS'!E645</f>
        <v>5319.4499999999061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1338334.3799999999</v>
      </c>
      <c r="I20" s="173">
        <f>BILANCA!E7</f>
        <v>1405126.0999999999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82229.570000000007</v>
      </c>
      <c r="I21" s="175">
        <f>BILANCA!E68</f>
        <v>63257.72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65284.78</v>
      </c>
      <c r="I22" s="175">
        <f>BILANCA!E176</f>
        <v>57887.76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1355279.17</v>
      </c>
      <c r="I23" s="177">
        <f>BILANCA!E237</f>
        <v>1410496.06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751287.42999999993</v>
      </c>
      <c r="I27" s="175">
        <f>'RAS-funkcijski'!E114</f>
        <v>957047.1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751287.42999999993</v>
      </c>
      <c r="I28" s="179">
        <f>'RAS-funkcijski'!E141</f>
        <v>957047.1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25110.52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24710.7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65284.78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57887.760000000009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57887.76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0" zoomScaleNormal="100" workbookViewId="0">
      <selection activeCell="E171" sqref="E1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756609.79999999993</v>
      </c>
      <c r="E6" s="51">
        <f>E7+E44+E50+E82+E106+E124+E133+E139</f>
        <v>945786.74999999988</v>
      </c>
      <c r="F6" s="52">
        <f t="shared" ref="F6:F131" si="0">IF(D6&lt;&gt;0,IF(E6/D6&gt;=100,"&gt;&gt;100",E6/D6*100),"-")</f>
        <v>125.00323812882148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628105.39999999991</v>
      </c>
      <c r="E50" s="51">
        <f>E51+E54+E59+E62+E65+E68+E71+E74+E77</f>
        <v>761483.52999999991</v>
      </c>
      <c r="F50" s="52">
        <f t="shared" si="0"/>
        <v>121.23499177048949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19511.45</v>
      </c>
      <c r="E62" s="51">
        <f t="shared" si="13"/>
        <v>15883.38</v>
      </c>
      <c r="F62" s="52">
        <f t="shared" si="0"/>
        <v>81.405431169902798</v>
      </c>
    </row>
    <row r="63" spans="1:6" ht="12.75" customHeight="1" x14ac:dyDescent="0.2">
      <c r="A63" s="53">
        <v>6341</v>
      </c>
      <c r="B63" s="85" t="s">
        <v>172</v>
      </c>
      <c r="C63" s="50" t="s">
        <v>173</v>
      </c>
      <c r="D63" s="242">
        <v>19511.45</v>
      </c>
      <c r="E63" s="242">
        <v>15883.38</v>
      </c>
      <c r="F63" s="52">
        <f t="shared" si="0"/>
        <v>81.405431169902798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608593.94999999995</v>
      </c>
      <c r="E68" s="51">
        <f t="shared" si="15"/>
        <v>745568.14999999991</v>
      </c>
      <c r="F68" s="52">
        <f t="shared" si="0"/>
        <v>122.50666474748886</v>
      </c>
    </row>
    <row r="69" spans="1:6" ht="12.75" customHeight="1" x14ac:dyDescent="0.2">
      <c r="A69" s="53" t="s">
        <v>184</v>
      </c>
      <c r="B69" s="85" t="s">
        <v>185</v>
      </c>
      <c r="C69" s="50" t="s">
        <v>184</v>
      </c>
      <c r="D69" s="242">
        <v>608324.68999999994</v>
      </c>
      <c r="E69" s="242">
        <v>740401.19</v>
      </c>
      <c r="F69" s="52">
        <f t="shared" si="0"/>
        <v>121.71151396140112</v>
      </c>
    </row>
    <row r="70" spans="1:6" ht="24" x14ac:dyDescent="0.2">
      <c r="A70" s="53" t="s">
        <v>186</v>
      </c>
      <c r="B70" s="85" t="s">
        <v>187</v>
      </c>
      <c r="C70" s="50" t="s">
        <v>186</v>
      </c>
      <c r="D70" s="242">
        <v>269.26</v>
      </c>
      <c r="E70" s="242">
        <v>5166.96</v>
      </c>
      <c r="F70" s="52">
        <f t="shared" si="0"/>
        <v>1918.9482284780511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32</v>
      </c>
      <c r="F77" s="52" t="str">
        <f t="shared" si="0"/>
        <v>-</v>
      </c>
    </row>
    <row r="78" spans="1:6" ht="12.75" customHeight="1" x14ac:dyDescent="0.2">
      <c r="A78" s="53">
        <v>6391</v>
      </c>
      <c r="B78" s="85" t="s">
        <v>202</v>
      </c>
      <c r="C78" s="50" t="s">
        <v>203</v>
      </c>
      <c r="D78" s="242">
        <v>0</v>
      </c>
      <c r="E78" s="242">
        <v>32</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17061.38</v>
      </c>
      <c r="E106" s="51">
        <f t="shared" si="23"/>
        <v>25067.89</v>
      </c>
      <c r="F106" s="52">
        <f t="shared" si="0"/>
        <v>146.92768111371998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17061.38</v>
      </c>
      <c r="E112" s="51">
        <f t="shared" si="25"/>
        <v>25067.89</v>
      </c>
      <c r="F112" s="52">
        <f t="shared" si="0"/>
        <v>146.92768111371998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17061.38</v>
      </c>
      <c r="E117" s="242">
        <v>25067.89</v>
      </c>
      <c r="F117" s="52">
        <f t="shared" si="0"/>
        <v>146.92768111371998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10676.6</v>
      </c>
      <c r="E124" s="51">
        <f t="shared" si="27"/>
        <v>7638.83</v>
      </c>
      <c r="F124" s="52">
        <f t="shared" si="0"/>
        <v>71.54740273120656</v>
      </c>
    </row>
    <row r="125" spans="1:6" ht="12.75" customHeight="1" x14ac:dyDescent="0.2">
      <c r="A125" s="53">
        <v>661</v>
      </c>
      <c r="B125" s="86" t="s">
        <v>296</v>
      </c>
      <c r="C125" s="50" t="s">
        <v>297</v>
      </c>
      <c r="D125" s="51">
        <f t="shared" ref="D125:E125" si="28">SUM(D126:D127)</f>
        <v>6158.1</v>
      </c>
      <c r="E125" s="51">
        <f t="shared" si="28"/>
        <v>5235.51</v>
      </c>
      <c r="F125" s="52">
        <f t="shared" si="0"/>
        <v>85.018268621815167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6158.1</v>
      </c>
      <c r="E127" s="242">
        <v>5235.51</v>
      </c>
      <c r="F127" s="52">
        <f t="shared" si="0"/>
        <v>85.018268621815167</v>
      </c>
    </row>
    <row r="128" spans="1:6" ht="24" x14ac:dyDescent="0.2">
      <c r="A128" s="53">
        <v>663</v>
      </c>
      <c r="B128" s="231" t="s">
        <v>302</v>
      </c>
      <c r="C128" s="50" t="s">
        <v>303</v>
      </c>
      <c r="D128" s="51">
        <f t="shared" ref="D128:E128" si="29">SUM(D129:D132)</f>
        <v>4518.5</v>
      </c>
      <c r="E128" s="51">
        <f t="shared" si="29"/>
        <v>2403.3200000000002</v>
      </c>
      <c r="F128" s="52">
        <f t="shared" si="0"/>
        <v>53.18844749363727</v>
      </c>
    </row>
    <row r="129" spans="1:6" ht="12.75" customHeight="1" x14ac:dyDescent="0.2">
      <c r="A129" s="53">
        <v>6631</v>
      </c>
      <c r="B129" s="86" t="s">
        <v>304</v>
      </c>
      <c r="C129" s="50" t="s">
        <v>305</v>
      </c>
      <c r="D129" s="242">
        <v>4518.5</v>
      </c>
      <c r="E129" s="242">
        <v>2403.3200000000002</v>
      </c>
      <c r="F129" s="52">
        <f t="shared" si="0"/>
        <v>53.18844749363727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100766.41</v>
      </c>
      <c r="E133" s="51">
        <f t="shared" si="30"/>
        <v>151596.5</v>
      </c>
      <c r="F133" s="52">
        <f t="shared" ref="F133:F223" si="31">IF(D133&lt;&gt;0,IF(E133/D133&gt;=100,"&gt;&gt;100",E133/D133*100),"-")</f>
        <v>150.44348607834695</v>
      </c>
    </row>
    <row r="134" spans="1:6" ht="24" x14ac:dyDescent="0.2">
      <c r="A134" s="53">
        <v>671</v>
      </c>
      <c r="B134" s="232" t="s">
        <v>314</v>
      </c>
      <c r="C134" s="50" t="s">
        <v>315</v>
      </c>
      <c r="D134" s="51">
        <f t="shared" ref="D134:E134" si="32">SUM(D135:D137)</f>
        <v>100766.41</v>
      </c>
      <c r="E134" s="51">
        <f t="shared" si="32"/>
        <v>151596.5</v>
      </c>
      <c r="F134" s="52">
        <f t="shared" si="31"/>
        <v>150.44348607834695</v>
      </c>
    </row>
    <row r="135" spans="1:6" ht="12.75" customHeight="1" x14ac:dyDescent="0.2">
      <c r="A135" s="53">
        <v>6711</v>
      </c>
      <c r="B135" s="85" t="s">
        <v>316</v>
      </c>
      <c r="C135" s="50" t="s">
        <v>317</v>
      </c>
      <c r="D135" s="242">
        <v>100766.41</v>
      </c>
      <c r="E135" s="242">
        <v>151596.5</v>
      </c>
      <c r="F135" s="52">
        <f t="shared" si="31"/>
        <v>150.44348607834695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703581.12000000011</v>
      </c>
      <c r="E151" s="51">
        <f t="shared" si="35"/>
        <v>867047.69</v>
      </c>
      <c r="F151" s="52">
        <f t="shared" si="31"/>
        <v>123.23350717540571</v>
      </c>
    </row>
    <row r="152" spans="1:6" ht="12.75" customHeight="1" x14ac:dyDescent="0.2">
      <c r="A152" s="53">
        <v>31</v>
      </c>
      <c r="B152" s="85" t="s">
        <v>349</v>
      </c>
      <c r="C152" s="50" t="s">
        <v>35</v>
      </c>
      <c r="D152" s="51">
        <f t="shared" ref="D152:E152" si="36">D153+D158+D159</f>
        <v>526886.98</v>
      </c>
      <c r="E152" s="51">
        <f t="shared" si="36"/>
        <v>673067.35</v>
      </c>
      <c r="F152" s="52">
        <f t="shared" si="31"/>
        <v>127.74416061676072</v>
      </c>
    </row>
    <row r="153" spans="1:6" ht="12.75" customHeight="1" x14ac:dyDescent="0.2">
      <c r="A153" s="53">
        <v>311</v>
      </c>
      <c r="B153" s="85" t="s">
        <v>350</v>
      </c>
      <c r="C153" s="50" t="s">
        <v>351</v>
      </c>
      <c r="D153" s="51">
        <f t="shared" ref="D153:E153" si="37">SUM(D154:D157)</f>
        <v>431439.45999999996</v>
      </c>
      <c r="E153" s="51">
        <f t="shared" si="37"/>
        <v>557883.76</v>
      </c>
      <c r="F153" s="52">
        <f t="shared" si="31"/>
        <v>129.30754178118062</v>
      </c>
    </row>
    <row r="154" spans="1:6" ht="12.75" customHeight="1" x14ac:dyDescent="0.2">
      <c r="A154" s="53">
        <v>3111</v>
      </c>
      <c r="B154" s="85" t="s">
        <v>352</v>
      </c>
      <c r="C154" s="50" t="s">
        <v>353</v>
      </c>
      <c r="D154" s="242">
        <v>424100.87</v>
      </c>
      <c r="E154" s="242">
        <v>546790.53</v>
      </c>
      <c r="F154" s="52">
        <f t="shared" si="31"/>
        <v>128.92935824441955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5784.41</v>
      </c>
      <c r="E156" s="242">
        <v>8777.83</v>
      </c>
      <c r="F156" s="52">
        <f t="shared" si="31"/>
        <v>151.7497895204524</v>
      </c>
    </row>
    <row r="157" spans="1:6" ht="12.75" customHeight="1" x14ac:dyDescent="0.2">
      <c r="A157" s="53">
        <v>3114</v>
      </c>
      <c r="B157" s="85" t="s">
        <v>358</v>
      </c>
      <c r="C157" s="50" t="s">
        <v>359</v>
      </c>
      <c r="D157" s="242">
        <v>1554.18</v>
      </c>
      <c r="E157" s="242">
        <v>2315.4</v>
      </c>
      <c r="F157" s="52">
        <f t="shared" si="31"/>
        <v>148.97888275489325</v>
      </c>
    </row>
    <row r="158" spans="1:6" ht="12.75" customHeight="1" x14ac:dyDescent="0.2">
      <c r="A158" s="53">
        <v>312</v>
      </c>
      <c r="B158" s="85" t="s">
        <v>360</v>
      </c>
      <c r="C158" s="50" t="s">
        <v>361</v>
      </c>
      <c r="D158" s="242">
        <v>23857.8</v>
      </c>
      <c r="E158" s="242">
        <v>22954.37</v>
      </c>
      <c r="F158" s="52">
        <f t="shared" si="31"/>
        <v>96.213271969754118</v>
      </c>
    </row>
    <row r="159" spans="1:6" ht="12.75" customHeight="1" x14ac:dyDescent="0.2">
      <c r="A159" s="53">
        <v>313</v>
      </c>
      <c r="B159" s="85" t="s">
        <v>362</v>
      </c>
      <c r="C159" s="50" t="s">
        <v>363</v>
      </c>
      <c r="D159" s="51">
        <f t="shared" ref="D159:E159" si="38">SUM(D160:D162)</f>
        <v>71589.72</v>
      </c>
      <c r="E159" s="51">
        <f t="shared" si="38"/>
        <v>92229.22</v>
      </c>
      <c r="F159" s="52">
        <f t="shared" si="31"/>
        <v>128.83025663461177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71579.09</v>
      </c>
      <c r="E161" s="242">
        <v>92223.03</v>
      </c>
      <c r="F161" s="52">
        <f t="shared" si="31"/>
        <v>128.84074105999392</v>
      </c>
    </row>
    <row r="162" spans="1:6" ht="12.75" customHeight="1" x14ac:dyDescent="0.2">
      <c r="A162" s="53">
        <v>3133</v>
      </c>
      <c r="B162" s="85" t="s">
        <v>367</v>
      </c>
      <c r="C162" s="50" t="s">
        <v>368</v>
      </c>
      <c r="D162" s="242">
        <v>10.63</v>
      </c>
      <c r="E162" s="242">
        <v>6.19</v>
      </c>
      <c r="F162" s="52">
        <f t="shared" si="31"/>
        <v>58.231420507996233</v>
      </c>
    </row>
    <row r="163" spans="1:6" ht="12.75" customHeight="1" x14ac:dyDescent="0.2">
      <c r="A163" s="53">
        <v>32</v>
      </c>
      <c r="B163" s="85" t="s">
        <v>369</v>
      </c>
      <c r="C163" s="50" t="s">
        <v>370</v>
      </c>
      <c r="D163" s="51">
        <f t="shared" ref="D163:E163" si="39">D164+D169+D177+D187+D188</f>
        <v>164497.9</v>
      </c>
      <c r="E163" s="51">
        <f t="shared" si="39"/>
        <v>185348.5</v>
      </c>
      <c r="F163" s="52">
        <f t="shared" si="31"/>
        <v>112.67529859043795</v>
      </c>
    </row>
    <row r="164" spans="1:6" ht="12.75" customHeight="1" x14ac:dyDescent="0.2">
      <c r="A164" s="53">
        <v>321</v>
      </c>
      <c r="B164" s="85" t="s">
        <v>371</v>
      </c>
      <c r="C164" s="50" t="s">
        <v>372</v>
      </c>
      <c r="D164" s="51">
        <f t="shared" ref="D164:E164" si="40">SUM(D165:D168)</f>
        <v>34578.240000000005</v>
      </c>
      <c r="E164" s="51">
        <f t="shared" si="40"/>
        <v>33439.21</v>
      </c>
      <c r="F164" s="52">
        <f t="shared" si="31"/>
        <v>96.705934136613067</v>
      </c>
    </row>
    <row r="165" spans="1:6" ht="12.75" customHeight="1" x14ac:dyDescent="0.2">
      <c r="A165" s="53">
        <v>3211</v>
      </c>
      <c r="B165" s="85" t="s">
        <v>373</v>
      </c>
      <c r="C165" s="50" t="s">
        <v>374</v>
      </c>
      <c r="D165" s="242">
        <v>4205.09</v>
      </c>
      <c r="E165" s="242">
        <v>4696.9399999999996</v>
      </c>
      <c r="F165" s="52">
        <f t="shared" si="31"/>
        <v>111.69653919416706</v>
      </c>
    </row>
    <row r="166" spans="1:6" ht="12.75" customHeight="1" x14ac:dyDescent="0.2">
      <c r="A166" s="53">
        <v>3212</v>
      </c>
      <c r="B166" s="85" t="s">
        <v>375</v>
      </c>
      <c r="C166" s="50" t="s">
        <v>376</v>
      </c>
      <c r="D166" s="242">
        <v>30373.15</v>
      </c>
      <c r="E166" s="242">
        <v>28742.27</v>
      </c>
      <c r="F166" s="52">
        <f t="shared" si="31"/>
        <v>94.630520706610938</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51885.52</v>
      </c>
      <c r="E169" s="51">
        <f t="shared" si="41"/>
        <v>64428.939999999995</v>
      </c>
      <c r="F169" s="52">
        <f t="shared" si="31"/>
        <v>124.17518413615205</v>
      </c>
    </row>
    <row r="170" spans="1:6" ht="12.75" customHeight="1" x14ac:dyDescent="0.2">
      <c r="A170" s="53">
        <v>3221</v>
      </c>
      <c r="B170" s="85" t="s">
        <v>383</v>
      </c>
      <c r="C170" s="50" t="s">
        <v>384</v>
      </c>
      <c r="D170" s="242">
        <v>2037.99</v>
      </c>
      <c r="E170" s="242">
        <v>2731.35</v>
      </c>
      <c r="F170" s="52">
        <f t="shared" si="31"/>
        <v>134.02175673089661</v>
      </c>
    </row>
    <row r="171" spans="1:6" ht="12.75" customHeight="1" x14ac:dyDescent="0.2">
      <c r="A171" s="53">
        <v>3222</v>
      </c>
      <c r="B171" s="85" t="s">
        <v>385</v>
      </c>
      <c r="C171" s="50" t="s">
        <v>386</v>
      </c>
      <c r="D171" s="242">
        <v>34170.94</v>
      </c>
      <c r="E171" s="242">
        <v>41108.32</v>
      </c>
      <c r="F171" s="52">
        <f t="shared" si="31"/>
        <v>120.30198759530759</v>
      </c>
    </row>
    <row r="172" spans="1:6" ht="12.75" customHeight="1" x14ac:dyDescent="0.2">
      <c r="A172" s="53">
        <v>3223</v>
      </c>
      <c r="B172" s="85" t="s">
        <v>387</v>
      </c>
      <c r="C172" s="50" t="s">
        <v>388</v>
      </c>
      <c r="D172" s="242">
        <v>13357.03</v>
      </c>
      <c r="E172" s="242">
        <v>16589.509999999998</v>
      </c>
      <c r="F172" s="52">
        <f t="shared" si="31"/>
        <v>124.20058950230701</v>
      </c>
    </row>
    <row r="173" spans="1:6" ht="12.75" customHeight="1" x14ac:dyDescent="0.2">
      <c r="A173" s="53">
        <v>3224</v>
      </c>
      <c r="B173" s="85" t="s">
        <v>389</v>
      </c>
      <c r="C173" s="50" t="s">
        <v>390</v>
      </c>
      <c r="D173" s="242">
        <v>2071.7399999999998</v>
      </c>
      <c r="E173" s="242">
        <v>2298.73</v>
      </c>
      <c r="F173" s="52">
        <f t="shared" si="31"/>
        <v>110.95649067933235</v>
      </c>
    </row>
    <row r="174" spans="1:6" ht="12.75" customHeight="1" x14ac:dyDescent="0.2">
      <c r="A174" s="53">
        <v>3225</v>
      </c>
      <c r="B174" s="85" t="s">
        <v>391</v>
      </c>
      <c r="C174" s="50" t="s">
        <v>392</v>
      </c>
      <c r="D174" s="242">
        <v>247.82</v>
      </c>
      <c r="E174" s="242">
        <v>1407.28</v>
      </c>
      <c r="F174" s="52">
        <f t="shared" si="31"/>
        <v>567.86377209264788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293.75</v>
      </c>
      <c r="F176" s="52" t="str">
        <f t="shared" si="31"/>
        <v>-</v>
      </c>
    </row>
    <row r="177" spans="1:6" ht="12.75" customHeight="1" x14ac:dyDescent="0.2">
      <c r="A177" s="53">
        <v>323</v>
      </c>
      <c r="B177" s="85" t="s">
        <v>397</v>
      </c>
      <c r="C177" s="50" t="s">
        <v>398</v>
      </c>
      <c r="D177" s="51">
        <f t="shared" ref="D177:E177" si="42">SUM(D178:D186)</f>
        <v>37656.229999999996</v>
      </c>
      <c r="E177" s="51">
        <f t="shared" si="42"/>
        <v>47661.87</v>
      </c>
      <c r="F177" s="52">
        <f t="shared" si="31"/>
        <v>126.57100830327414</v>
      </c>
    </row>
    <row r="178" spans="1:6" ht="12.75" customHeight="1" x14ac:dyDescent="0.2">
      <c r="A178" s="53">
        <v>3231</v>
      </c>
      <c r="B178" s="85" t="s">
        <v>399</v>
      </c>
      <c r="C178" s="50" t="s">
        <v>400</v>
      </c>
      <c r="D178" s="242">
        <v>969.48</v>
      </c>
      <c r="E178" s="242">
        <v>948.23</v>
      </c>
      <c r="F178" s="52">
        <f t="shared" si="31"/>
        <v>97.808103313116305</v>
      </c>
    </row>
    <row r="179" spans="1:6" ht="12.75" customHeight="1" x14ac:dyDescent="0.2">
      <c r="A179" s="53">
        <v>3232</v>
      </c>
      <c r="B179" s="85" t="s">
        <v>401</v>
      </c>
      <c r="C179" s="50" t="s">
        <v>402</v>
      </c>
      <c r="D179" s="242">
        <v>15096.43</v>
      </c>
      <c r="E179" s="242">
        <v>15645.37</v>
      </c>
      <c r="F179" s="52">
        <f t="shared" si="31"/>
        <v>103.63622392843872</v>
      </c>
    </row>
    <row r="180" spans="1:6" ht="12.75" customHeight="1" x14ac:dyDescent="0.2">
      <c r="A180" s="53">
        <v>3233</v>
      </c>
      <c r="B180" s="85" t="s">
        <v>403</v>
      </c>
      <c r="C180" s="50" t="s">
        <v>404</v>
      </c>
      <c r="D180" s="242">
        <v>604.73</v>
      </c>
      <c r="E180" s="242">
        <v>0</v>
      </c>
      <c r="F180" s="52">
        <f t="shared" si="31"/>
        <v>0</v>
      </c>
    </row>
    <row r="181" spans="1:6" ht="12.75" customHeight="1" x14ac:dyDescent="0.2">
      <c r="A181" s="53">
        <v>3234</v>
      </c>
      <c r="B181" s="85" t="s">
        <v>405</v>
      </c>
      <c r="C181" s="50" t="s">
        <v>406</v>
      </c>
      <c r="D181" s="242">
        <v>3084.61</v>
      </c>
      <c r="E181" s="242">
        <v>3738.73</v>
      </c>
      <c r="F181" s="52">
        <f t="shared" si="31"/>
        <v>121.20592230460252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955.62</v>
      </c>
      <c r="E183" s="242">
        <v>1679.24</v>
      </c>
      <c r="F183" s="52">
        <f t="shared" si="31"/>
        <v>175.72256754777001</v>
      </c>
    </row>
    <row r="184" spans="1:6" ht="12.75" customHeight="1" x14ac:dyDescent="0.2">
      <c r="A184" s="53">
        <v>3237</v>
      </c>
      <c r="B184" s="85" t="s">
        <v>411</v>
      </c>
      <c r="C184" s="50" t="s">
        <v>412</v>
      </c>
      <c r="D184" s="242">
        <v>1236.5</v>
      </c>
      <c r="E184" s="242">
        <v>631</v>
      </c>
      <c r="F184" s="52">
        <f t="shared" si="31"/>
        <v>51.031136271734731</v>
      </c>
    </row>
    <row r="185" spans="1:6" ht="12.75" customHeight="1" x14ac:dyDescent="0.2">
      <c r="A185" s="53">
        <v>3238</v>
      </c>
      <c r="B185" s="85" t="s">
        <v>413</v>
      </c>
      <c r="C185" s="50" t="s">
        <v>414</v>
      </c>
      <c r="D185" s="242">
        <v>87.5</v>
      </c>
      <c r="E185" s="242">
        <v>811.25</v>
      </c>
      <c r="F185" s="52">
        <f t="shared" si="31"/>
        <v>927.14285714285722</v>
      </c>
    </row>
    <row r="186" spans="1:6" ht="12.75" customHeight="1" x14ac:dyDescent="0.2">
      <c r="A186" s="53">
        <v>3239</v>
      </c>
      <c r="B186" s="85" t="s">
        <v>415</v>
      </c>
      <c r="C186" s="50" t="s">
        <v>416</v>
      </c>
      <c r="D186" s="242">
        <v>15621.36</v>
      </c>
      <c r="E186" s="242">
        <v>24208.05</v>
      </c>
      <c r="F186" s="52">
        <f t="shared" si="31"/>
        <v>154.96762125704805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40377.909999999996</v>
      </c>
      <c r="E188" s="51">
        <f t="shared" si="43"/>
        <v>39818.479999999996</v>
      </c>
      <c r="F188" s="52">
        <f t="shared" si="31"/>
        <v>98.614514718567648</v>
      </c>
    </row>
    <row r="189" spans="1:6" ht="12.75" customHeight="1" x14ac:dyDescent="0.2">
      <c r="A189" s="53">
        <v>3291</v>
      </c>
      <c r="B189" s="232" t="s">
        <v>421</v>
      </c>
      <c r="C189" s="50" t="s">
        <v>422</v>
      </c>
      <c r="D189" s="242">
        <v>5999.08</v>
      </c>
      <c r="E189" s="242">
        <v>7724.84</v>
      </c>
      <c r="F189" s="52">
        <f t="shared" si="31"/>
        <v>128.76707761856818</v>
      </c>
    </row>
    <row r="190" spans="1:6" ht="12.75" customHeight="1" x14ac:dyDescent="0.2">
      <c r="A190" s="53">
        <v>3292</v>
      </c>
      <c r="B190" s="85" t="s">
        <v>423</v>
      </c>
      <c r="C190" s="50" t="s">
        <v>424</v>
      </c>
      <c r="D190" s="242">
        <v>2457.14</v>
      </c>
      <c r="E190" s="242">
        <v>3696.07</v>
      </c>
      <c r="F190" s="52">
        <f t="shared" si="31"/>
        <v>150.42162839724233</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187.09</v>
      </c>
      <c r="E192" s="242">
        <v>183.09</v>
      </c>
      <c r="F192" s="52">
        <f t="shared" si="31"/>
        <v>97.861991554866648</v>
      </c>
    </row>
    <row r="193" spans="1:6" ht="12.75" customHeight="1" x14ac:dyDescent="0.2">
      <c r="A193" s="53">
        <v>3295</v>
      </c>
      <c r="B193" s="85" t="s">
        <v>429</v>
      </c>
      <c r="C193" s="50" t="s">
        <v>430</v>
      </c>
      <c r="D193" s="242">
        <v>2239.08</v>
      </c>
      <c r="E193" s="242">
        <v>2037.77</v>
      </c>
      <c r="F193" s="52">
        <f t="shared" si="31"/>
        <v>91.009253800668134</v>
      </c>
    </row>
    <row r="194" spans="1:6" ht="12.75" customHeight="1" x14ac:dyDescent="0.2">
      <c r="A194" s="53" t="s">
        <v>431</v>
      </c>
      <c r="B194" s="85" t="s">
        <v>432</v>
      </c>
      <c r="C194" s="50" t="s">
        <v>431</v>
      </c>
      <c r="D194" s="242">
        <v>1023.35</v>
      </c>
      <c r="E194" s="242">
        <v>808.5</v>
      </c>
      <c r="F194" s="52">
        <f t="shared" si="31"/>
        <v>79.005227927883908</v>
      </c>
    </row>
    <row r="195" spans="1:6" ht="12.75" customHeight="1" x14ac:dyDescent="0.2">
      <c r="A195" s="53">
        <v>3299</v>
      </c>
      <c r="B195" s="85" t="s">
        <v>433</v>
      </c>
      <c r="C195" s="50" t="s">
        <v>434</v>
      </c>
      <c r="D195" s="242">
        <v>28472.17</v>
      </c>
      <c r="E195" s="242">
        <v>25368.21</v>
      </c>
      <c r="F195" s="52">
        <f t="shared" si="31"/>
        <v>89.098266833894286</v>
      </c>
    </row>
    <row r="196" spans="1:6" ht="12.75" customHeight="1" x14ac:dyDescent="0.2">
      <c r="A196" s="53">
        <v>34</v>
      </c>
      <c r="B196" s="232" t="s">
        <v>435</v>
      </c>
      <c r="C196" s="50" t="s">
        <v>436</v>
      </c>
      <c r="D196" s="51">
        <f t="shared" ref="D196:E196" si="44">D197+D202+D210</f>
        <v>708.4</v>
      </c>
      <c r="E196" s="51">
        <f t="shared" si="44"/>
        <v>983.22</v>
      </c>
      <c r="F196" s="52">
        <f t="shared" si="31"/>
        <v>138.79446640316206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708.4</v>
      </c>
      <c r="E210" s="51">
        <f t="shared" si="47"/>
        <v>983.22</v>
      </c>
      <c r="F210" s="52">
        <f t="shared" si="31"/>
        <v>138.79446640316206</v>
      </c>
    </row>
    <row r="211" spans="1:6" ht="12.75" customHeight="1" x14ac:dyDescent="0.2">
      <c r="A211" s="53">
        <v>3431</v>
      </c>
      <c r="B211" s="232" t="s">
        <v>465</v>
      </c>
      <c r="C211" s="50" t="s">
        <v>466</v>
      </c>
      <c r="D211" s="242">
        <v>708.4</v>
      </c>
      <c r="E211" s="242">
        <v>983.22</v>
      </c>
      <c r="F211" s="52">
        <f t="shared" si="31"/>
        <v>138.79446640316206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436.6</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436.6</v>
      </c>
      <c r="F247" s="52" t="str">
        <f t="shared" si="61"/>
        <v>-</v>
      </c>
    </row>
    <row r="248" spans="1:6" ht="12.75" customHeight="1" x14ac:dyDescent="0.2">
      <c r="A248" s="53" t="s">
        <v>539</v>
      </c>
      <c r="B248" s="85" t="s">
        <v>202</v>
      </c>
      <c r="C248" s="50" t="s">
        <v>539</v>
      </c>
      <c r="D248" s="242">
        <v>0</v>
      </c>
      <c r="E248" s="242">
        <v>436.6</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9598.31</v>
      </c>
      <c r="E252" s="51">
        <f t="shared" si="63"/>
        <v>6656.26</v>
      </c>
      <c r="F252" s="52">
        <f t="shared" ref="F252:F258" si="64">IF(D252&lt;&gt;0,IF(E252/D252&gt;=100,"&gt;&gt;100",E252/D252*100),"-")</f>
        <v>69.34824984815036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9598.31</v>
      </c>
      <c r="E259" s="51">
        <f t="shared" si="66"/>
        <v>6656.26</v>
      </c>
      <c r="F259" s="52">
        <f t="shared" ref="F259:F262" si="67">IF(D259&lt;&gt;0,IF(E259/D259&gt;=100,"&gt;&gt;100",E259/D259*100),"-")</f>
        <v>69.34824984815036</v>
      </c>
    </row>
    <row r="260" spans="1:6" ht="12.75" customHeight="1" x14ac:dyDescent="0.2">
      <c r="A260" s="53">
        <v>3721</v>
      </c>
      <c r="B260" s="85" t="s">
        <v>559</v>
      </c>
      <c r="C260" s="50" t="s">
        <v>560</v>
      </c>
      <c r="D260" s="242">
        <v>640.41999999999996</v>
      </c>
      <c r="E260" s="242">
        <v>826.17</v>
      </c>
      <c r="F260" s="52">
        <f t="shared" si="67"/>
        <v>129.00440336029482</v>
      </c>
    </row>
    <row r="261" spans="1:6" ht="12.75" customHeight="1" x14ac:dyDescent="0.2">
      <c r="A261" s="53">
        <v>3722</v>
      </c>
      <c r="B261" s="85" t="s">
        <v>561</v>
      </c>
      <c r="C261" s="50" t="s">
        <v>562</v>
      </c>
      <c r="D261" s="242">
        <v>8957.89</v>
      </c>
      <c r="E261" s="242">
        <v>5830.09</v>
      </c>
      <c r="F261" s="52">
        <f t="shared" si="67"/>
        <v>65.083295284938757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1889.53</v>
      </c>
      <c r="E263" s="51">
        <f t="shared" si="68"/>
        <v>555.76</v>
      </c>
      <c r="F263" s="52">
        <f t="shared" ref="F263:F267" si="69">IF(D263&lt;&gt;0,IF(E263/D263&gt;=100,"&gt;&gt;100",E263/D263*100),"-")</f>
        <v>29.412605251041263</v>
      </c>
    </row>
    <row r="264" spans="1:6" ht="12.75" customHeight="1" x14ac:dyDescent="0.2">
      <c r="A264" s="53">
        <v>381</v>
      </c>
      <c r="B264" s="85" t="s">
        <v>567</v>
      </c>
      <c r="C264" s="50" t="s">
        <v>568</v>
      </c>
      <c r="D264" s="51">
        <f t="shared" ref="D264:E264" si="70">SUM(D265:D267)</f>
        <v>1889.53</v>
      </c>
      <c r="E264" s="51">
        <f t="shared" si="70"/>
        <v>555.76</v>
      </c>
      <c r="F264" s="52">
        <f t="shared" si="69"/>
        <v>29.412605251041263</v>
      </c>
    </row>
    <row r="265" spans="1:6" ht="12.75" customHeight="1" x14ac:dyDescent="0.2">
      <c r="A265" s="53">
        <v>3811</v>
      </c>
      <c r="B265" s="85" t="s">
        <v>569</v>
      </c>
      <c r="C265" s="50" t="s">
        <v>570</v>
      </c>
      <c r="D265" s="242">
        <v>288.5</v>
      </c>
      <c r="E265" s="242">
        <v>290</v>
      </c>
      <c r="F265" s="52">
        <f t="shared" si="69"/>
        <v>100.51993067590988</v>
      </c>
    </row>
    <row r="266" spans="1:6" ht="12.75" customHeight="1" x14ac:dyDescent="0.2">
      <c r="A266" s="53">
        <v>3812</v>
      </c>
      <c r="B266" s="85" t="s">
        <v>571</v>
      </c>
      <c r="C266" s="50" t="s">
        <v>572</v>
      </c>
      <c r="D266" s="242">
        <v>1601.03</v>
      </c>
      <c r="E266" s="242">
        <v>265.76</v>
      </c>
      <c r="F266" s="52">
        <f t="shared" si="69"/>
        <v>16.599314191489228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703581.12000000011</v>
      </c>
      <c r="E289" s="51">
        <f t="shared" si="79"/>
        <v>867047.69</v>
      </c>
      <c r="F289" s="52">
        <f t="shared" si="76"/>
        <v>123.23350717540571</v>
      </c>
    </row>
    <row r="290" spans="1:6" ht="12.75" customHeight="1" x14ac:dyDescent="0.2">
      <c r="A290" s="53" t="s">
        <v>608</v>
      </c>
      <c r="B290" s="85" t="s">
        <v>619</v>
      </c>
      <c r="C290" s="50" t="s">
        <v>620</v>
      </c>
      <c r="D290" s="51">
        <f>IF(D6&gt;=D289,D6-D289,0)</f>
        <v>53028.679999999818</v>
      </c>
      <c r="E290" s="51">
        <f>IF(E6&gt;=E289,E6-E289,0)</f>
        <v>78739.059999999939</v>
      </c>
      <c r="F290" s="52">
        <f t="shared" si="76"/>
        <v>148.4839147419853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11257.43</v>
      </c>
      <c r="E292" s="242">
        <v>16579.8</v>
      </c>
      <c r="F292" s="52">
        <f t="shared" si="76"/>
        <v>147.2787305806032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364.98</v>
      </c>
      <c r="E294" s="242">
        <v>50.5</v>
      </c>
      <c r="F294" s="52">
        <f t="shared" si="76"/>
        <v>13.836374595868268</v>
      </c>
    </row>
    <row r="295" spans="1:6" ht="24" x14ac:dyDescent="0.2">
      <c r="A295" s="53">
        <v>9661</v>
      </c>
      <c r="B295" s="85" t="s">
        <v>629</v>
      </c>
      <c r="C295" s="50" t="s">
        <v>630</v>
      </c>
      <c r="D295" s="242">
        <v>364.98</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47706.31</v>
      </c>
      <c r="E350" s="51">
        <f t="shared" si="95"/>
        <v>89999.41</v>
      </c>
      <c r="F350" s="52">
        <f t="shared" si="81"/>
        <v>188.65305239495572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14703.810000000001</v>
      </c>
      <c r="E363" s="51">
        <f t="shared" si="99"/>
        <v>10905.71</v>
      </c>
      <c r="F363" s="52">
        <f t="shared" si="81"/>
        <v>74.169279934928426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12577.310000000001</v>
      </c>
      <c r="E369" s="51">
        <f t="shared" si="101"/>
        <v>3222.1400000000003</v>
      </c>
      <c r="F369" s="52">
        <f t="shared" si="81"/>
        <v>25.618673627349569</v>
      </c>
    </row>
    <row r="370" spans="1:6" ht="12.75" customHeight="1" x14ac:dyDescent="0.2">
      <c r="A370" s="53">
        <v>4221</v>
      </c>
      <c r="B370" s="85" t="s">
        <v>674</v>
      </c>
      <c r="C370" s="50" t="s">
        <v>766</v>
      </c>
      <c r="D370" s="242">
        <v>6556.51</v>
      </c>
      <c r="E370" s="242">
        <v>1021.01</v>
      </c>
      <c r="F370" s="52">
        <f t="shared" si="81"/>
        <v>15.572461568730924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6020.8</v>
      </c>
      <c r="E376" s="242">
        <v>2201.13</v>
      </c>
      <c r="F376" s="52">
        <f t="shared" si="81"/>
        <v>36.558762955089023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2126.5</v>
      </c>
      <c r="E383" s="51">
        <f t="shared" si="103"/>
        <v>7683.57</v>
      </c>
      <c r="F383" s="52">
        <f t="shared" si="81"/>
        <v>361.32471196802254</v>
      </c>
    </row>
    <row r="384" spans="1:6" ht="12.75" customHeight="1" x14ac:dyDescent="0.2">
      <c r="A384" s="53">
        <v>4241</v>
      </c>
      <c r="B384" s="85" t="s">
        <v>783</v>
      </c>
      <c r="C384" s="50" t="s">
        <v>784</v>
      </c>
      <c r="D384" s="242">
        <v>2126.5</v>
      </c>
      <c r="E384" s="242">
        <v>7683.57</v>
      </c>
      <c r="F384" s="52">
        <f t="shared" si="81"/>
        <v>361.32471196802254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33002.5</v>
      </c>
      <c r="E402" s="51">
        <f t="shared" si="109"/>
        <v>79093.7</v>
      </c>
      <c r="F402" s="52">
        <f t="shared" si="81"/>
        <v>239.65972274827664</v>
      </c>
    </row>
    <row r="403" spans="1:6" ht="12.75" customHeight="1" x14ac:dyDescent="0.2">
      <c r="A403" s="53">
        <v>451</v>
      </c>
      <c r="B403" s="85" t="s">
        <v>811</v>
      </c>
      <c r="C403" s="50" t="s">
        <v>812</v>
      </c>
      <c r="D403" s="242">
        <v>33002.5</v>
      </c>
      <c r="E403" s="242">
        <v>79093.7</v>
      </c>
      <c r="F403" s="52">
        <f t="shared" si="81"/>
        <v>239.65972274827664</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47706.31</v>
      </c>
      <c r="E408" s="51">
        <f t="shared" si="111"/>
        <v>89999.41</v>
      </c>
      <c r="F408" s="52">
        <f t="shared" si="81"/>
        <v>188.65305239495572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756609.79999999993</v>
      </c>
      <c r="E412" s="51">
        <f>E6+E298</f>
        <v>945786.74999999988</v>
      </c>
      <c r="F412" s="52">
        <f t="shared" si="81"/>
        <v>125.00323812882148</v>
      </c>
    </row>
    <row r="413" spans="1:6" ht="12.75" customHeight="1" x14ac:dyDescent="0.2">
      <c r="A413" s="53" t="s">
        <v>608</v>
      </c>
      <c r="B413" s="85" t="s">
        <v>831</v>
      </c>
      <c r="C413" s="50" t="s">
        <v>832</v>
      </c>
      <c r="D413" s="51">
        <f t="shared" ref="D413:E413" si="112">D289+D350</f>
        <v>751287.43000000017</v>
      </c>
      <c r="E413" s="51">
        <f t="shared" si="112"/>
        <v>957047.1</v>
      </c>
      <c r="F413" s="52">
        <f t="shared" si="81"/>
        <v>127.38760982597563</v>
      </c>
    </row>
    <row r="414" spans="1:6" ht="12.75" customHeight="1" x14ac:dyDescent="0.2">
      <c r="A414" s="53" t="s">
        <v>608</v>
      </c>
      <c r="B414" s="85" t="s">
        <v>833</v>
      </c>
      <c r="C414" s="50" t="s">
        <v>834</v>
      </c>
      <c r="D414" s="51">
        <f t="shared" ref="D414:E414" si="113">IF(D412&gt;=D413,D412-D413,0)</f>
        <v>5322.3699999997625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11260.350000000093</v>
      </c>
      <c r="F415" s="52" t="str">
        <f t="shared" si="81"/>
        <v>-</v>
      </c>
    </row>
    <row r="416" spans="1:6" ht="12.75" customHeight="1" x14ac:dyDescent="0.2">
      <c r="A416" s="60" t="s">
        <v>837</v>
      </c>
      <c r="B416" s="232" t="s">
        <v>838</v>
      </c>
      <c r="C416" s="61" t="s">
        <v>839</v>
      </c>
      <c r="D416" s="51">
        <f t="shared" ref="D416:E416" si="115">IF(D292-D293+D409-D410&gt;=0,D292-D293+D409-D410,0)</f>
        <v>11257.43</v>
      </c>
      <c r="E416" s="51">
        <f t="shared" si="115"/>
        <v>16579.8</v>
      </c>
      <c r="F416" s="52">
        <f t="shared" si="81"/>
        <v>147.2787305806032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364.98</v>
      </c>
      <c r="E418" s="62">
        <f t="shared" si="117"/>
        <v>50.5</v>
      </c>
      <c r="F418" s="57">
        <f t="shared" si="81"/>
        <v>13.836374595868268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756609.79999999993</v>
      </c>
      <c r="E639" s="51">
        <f t="shared" si="180"/>
        <v>945786.74999999988</v>
      </c>
      <c r="F639" s="52">
        <f t="shared" si="119"/>
        <v>125.00323812882148</v>
      </c>
    </row>
    <row r="640" spans="1:6" ht="12.75" customHeight="1" x14ac:dyDescent="0.2">
      <c r="A640" s="53" t="s">
        <v>608</v>
      </c>
      <c r="B640" s="85" t="s">
        <v>1277</v>
      </c>
      <c r="C640" s="50" t="s">
        <v>1278</v>
      </c>
      <c r="D640" s="51">
        <f t="shared" ref="D640:E640" si="181">D413+D528</f>
        <v>751287.43000000017</v>
      </c>
      <c r="E640" s="51">
        <f t="shared" si="181"/>
        <v>957047.1</v>
      </c>
      <c r="F640" s="52">
        <f t="shared" si="119"/>
        <v>127.38760982597563</v>
      </c>
    </row>
    <row r="641" spans="1:6" ht="12.75" customHeight="1" x14ac:dyDescent="0.2">
      <c r="A641" s="53" t="s">
        <v>608</v>
      </c>
      <c r="B641" s="85" t="s">
        <v>1279</v>
      </c>
      <c r="C641" s="50" t="s">
        <v>1280</v>
      </c>
      <c r="D641" s="51">
        <f t="shared" ref="D641:E641" si="182">IF(D639&gt;=D640,D639-D640,0)</f>
        <v>5322.3699999997625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11260.350000000093</v>
      </c>
      <c r="F642" s="52" t="str">
        <f t="shared" si="119"/>
        <v>-</v>
      </c>
    </row>
    <row r="643" spans="1:6" ht="24" x14ac:dyDescent="0.2">
      <c r="A643" s="60" t="s">
        <v>1283</v>
      </c>
      <c r="B643" s="85" t="s">
        <v>1284</v>
      </c>
      <c r="C643" s="61" t="s">
        <v>1283</v>
      </c>
      <c r="D643" s="51">
        <f t="shared" ref="D643:E643" si="184">IF(D416-D417+D637-D638&gt;=0,D416-D417+D637-D638,0)</f>
        <v>11257.43</v>
      </c>
      <c r="E643" s="51">
        <f t="shared" si="184"/>
        <v>16579.8</v>
      </c>
      <c r="F643" s="52">
        <f t="shared" si="119"/>
        <v>147.2787305806032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16579.799999999763</v>
      </c>
      <c r="E645" s="51">
        <f t="shared" si="186"/>
        <v>5319.4499999999061</v>
      </c>
      <c r="F645" s="52">
        <f t="shared" si="119"/>
        <v>32.083921398327981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48036.24</v>
      </c>
      <c r="E647" s="243">
        <v>58080.92</v>
      </c>
      <c r="F647" s="57">
        <f t="shared" si="119"/>
        <v>120.9106291416647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12111.15</v>
      </c>
      <c r="E649" s="242">
        <v>32692.23</v>
      </c>
      <c r="F649" s="52">
        <f t="shared" ref="F649:F724" si="188">IF(D649&lt;&gt;0,IF(E649/D649&gt;=100,"&gt;&gt;100",E649/D649*100),"-")</f>
        <v>269.93497727300877</v>
      </c>
    </row>
    <row r="650" spans="1:6" ht="12.75" customHeight="1" x14ac:dyDescent="0.2">
      <c r="A650" s="53" t="s">
        <v>1296</v>
      </c>
      <c r="B650" s="85" t="s">
        <v>1297</v>
      </c>
      <c r="C650" s="50" t="s">
        <v>1296</v>
      </c>
      <c r="D650" s="242">
        <v>804045.19</v>
      </c>
      <c r="E650" s="242">
        <v>951065.07</v>
      </c>
      <c r="F650" s="52">
        <f t="shared" si="188"/>
        <v>118.28502698958998</v>
      </c>
    </row>
    <row r="651" spans="1:6" ht="12.75" customHeight="1" x14ac:dyDescent="0.2">
      <c r="A651" s="53" t="s">
        <v>1298</v>
      </c>
      <c r="B651" s="85" t="s">
        <v>1299</v>
      </c>
      <c r="C651" s="50" t="s">
        <v>1298</v>
      </c>
      <c r="D651" s="242">
        <v>783464.11</v>
      </c>
      <c r="E651" s="242">
        <v>978855.72</v>
      </c>
      <c r="F651" s="52">
        <f t="shared" si="188"/>
        <v>124.93944617322674</v>
      </c>
    </row>
    <row r="652" spans="1:6" ht="24" x14ac:dyDescent="0.2">
      <c r="A652" s="53">
        <v>11</v>
      </c>
      <c r="B652" s="85" t="s">
        <v>1300</v>
      </c>
      <c r="C652" s="50" t="s">
        <v>1301</v>
      </c>
      <c r="D652" s="51">
        <f t="shared" ref="D652:E652" si="189">+D649+D650-D651</f>
        <v>32692.229999999981</v>
      </c>
      <c r="E652" s="51">
        <f t="shared" si="189"/>
        <v>4901.5799999999581</v>
      </c>
      <c r="F652" s="52">
        <f t="shared" si="188"/>
        <v>14.993103865964361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23</v>
      </c>
      <c r="E654" s="262">
        <v>23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23</v>
      </c>
      <c r="E656" s="262">
        <v>23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3816.78</v>
      </c>
      <c r="E669" s="242">
        <v>15883.38</v>
      </c>
      <c r="F669" s="52">
        <f t="shared" si="188"/>
        <v>416.14607077169757</v>
      </c>
    </row>
    <row r="670" spans="1:6" ht="12.75" customHeight="1" x14ac:dyDescent="0.2">
      <c r="A670" s="53">
        <v>63415</v>
      </c>
      <c r="B670" s="85" t="s">
        <v>1337</v>
      </c>
      <c r="C670" s="50" t="s">
        <v>1338</v>
      </c>
      <c r="D670" s="242">
        <v>15694.67</v>
      </c>
      <c r="E670" s="242"/>
      <c r="F670" s="52">
        <f t="shared" si="188"/>
        <v>0</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571565.18999999994</v>
      </c>
      <c r="E675" s="242">
        <v>695258.35</v>
      </c>
      <c r="F675" s="52">
        <f t="shared" si="188"/>
        <v>121.6411289847795</v>
      </c>
    </row>
    <row r="676" spans="1:6" ht="24" x14ac:dyDescent="0.2">
      <c r="A676" s="53">
        <v>63613</v>
      </c>
      <c r="B676" s="232" t="s">
        <v>1349</v>
      </c>
      <c r="C676" s="50" t="s">
        <v>1350</v>
      </c>
      <c r="D676" s="242">
        <v>36759.5</v>
      </c>
      <c r="E676" s="242">
        <v>45142.84</v>
      </c>
      <c r="F676" s="52">
        <f t="shared" si="188"/>
        <v>122.80591411743902</v>
      </c>
    </row>
    <row r="677" spans="1:6" ht="24" x14ac:dyDescent="0.2">
      <c r="A677" s="53">
        <v>63622</v>
      </c>
      <c r="B677" s="232" t="s">
        <v>1351</v>
      </c>
      <c r="C677" s="50" t="s">
        <v>1352</v>
      </c>
      <c r="D677" s="242">
        <v>269.26</v>
      </c>
      <c r="E677" s="242">
        <v>5166.96</v>
      </c>
      <c r="F677" s="52">
        <f t="shared" si="188"/>
        <v>1918.9482284780511</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15806.62</v>
      </c>
      <c r="E710" s="242">
        <v>18048.14</v>
      </c>
      <c r="F710" s="52">
        <f t="shared" si="188"/>
        <v>114.18089382802901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610.13</v>
      </c>
      <c r="E712" s="242">
        <v>315.81</v>
      </c>
      <c r="F712" s="52">
        <f t="shared" si="188"/>
        <v>51.761100093422719</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1911.49</v>
      </c>
      <c r="E717" s="242">
        <v>441.44</v>
      </c>
      <c r="F717" s="52">
        <f t="shared" si="188"/>
        <v>23.094026126215674</v>
      </c>
    </row>
    <row r="718" spans="1:6" ht="12.75" customHeight="1" x14ac:dyDescent="0.2">
      <c r="A718" s="53">
        <v>32121</v>
      </c>
      <c r="B718" s="85" t="s">
        <v>1415</v>
      </c>
      <c r="C718" s="50" t="s">
        <v>1416</v>
      </c>
      <c r="D718" s="242">
        <v>30373.15</v>
      </c>
      <c r="E718" s="242">
        <v>28742.27</v>
      </c>
      <c r="F718" s="52">
        <f t="shared" si="188"/>
        <v>94.630520706610938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955.62</v>
      </c>
      <c r="E720" s="242">
        <v>1679.24</v>
      </c>
      <c r="F720" s="52">
        <f t="shared" si="188"/>
        <v>175.72256754777001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640.41999999999996</v>
      </c>
      <c r="E823" s="242">
        <v>826.17</v>
      </c>
      <c r="F823" s="52">
        <f t="shared" si="190"/>
        <v>129.00440336029482</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8957.89</v>
      </c>
      <c r="E828" s="242">
        <v>5830.09</v>
      </c>
      <c r="F828" s="52">
        <f t="shared" si="190"/>
        <v>65.083295284938757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6" sqref="E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1420563.95</v>
      </c>
      <c r="E6" s="229">
        <f t="shared" si="0"/>
        <v>1468383.8199999998</v>
      </c>
      <c r="F6" s="230">
        <f t="shared" ref="F6:F260" si="1">IF(D6&gt;0,IF(E6/D6&gt;=100,"&gt;&gt;100",E6/D6*100),"-")</f>
        <v>103.36625957599443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1338334.3799999999</v>
      </c>
      <c r="E7" s="104">
        <f t="shared" si="2"/>
        <v>1405126.0999999999</v>
      </c>
      <c r="F7" s="93">
        <f t="shared" si="1"/>
        <v>104.99066010693083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0.51</v>
      </c>
      <c r="E8" s="104">
        <f>E9+E10-E11</f>
        <v>0.51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0.51</v>
      </c>
      <c r="E9" s="247">
        <v>0.51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1338333.8699999999</v>
      </c>
      <c r="E12" s="104">
        <f t="shared" si="3"/>
        <v>1405125.5899999999</v>
      </c>
      <c r="F12" s="93">
        <f t="shared" si="1"/>
        <v>104.99066200872582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1251338.8999999999</v>
      </c>
      <c r="E13" s="104">
        <f t="shared" si="4"/>
        <v>1309857.3599999999</v>
      </c>
      <c r="F13" s="93">
        <f t="shared" si="1"/>
        <v>104.67646774187232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1678322.69</v>
      </c>
      <c r="E15" s="247">
        <v>1757416.39</v>
      </c>
      <c r="F15" s="93">
        <f t="shared" si="1"/>
        <v>104.71266345091242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426983.79</v>
      </c>
      <c r="E18" s="247">
        <v>447559.03</v>
      </c>
      <c r="F18" s="93">
        <f t="shared" si="1"/>
        <v>104.81874030861921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52707.47</v>
      </c>
      <c r="E19" s="104">
        <f t="shared" si="5"/>
        <v>53804.149999999965</v>
      </c>
      <c r="F19" s="93">
        <f t="shared" si="1"/>
        <v>102.08069178808994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132890.91</v>
      </c>
      <c r="E20" s="247">
        <v>176657.21</v>
      </c>
      <c r="F20" s="93">
        <f t="shared" si="1"/>
        <v>132.93400579467774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1221.53</v>
      </c>
      <c r="E21" s="247">
        <v>1221.53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375.47</v>
      </c>
      <c r="E22" s="247">
        <v>375.47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1997.72</v>
      </c>
      <c r="E23" s="247">
        <v>1997.72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2641.05</v>
      </c>
      <c r="E24" s="247">
        <v>2641.05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2567.02</v>
      </c>
      <c r="E25" s="247">
        <v>2567.02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157088.79</v>
      </c>
      <c r="E26" s="247">
        <v>158361.1</v>
      </c>
      <c r="F26" s="93">
        <f t="shared" si="1"/>
        <v>100.80993048580997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246075.02</v>
      </c>
      <c r="E28" s="247">
        <v>290016.95</v>
      </c>
      <c r="F28" s="93">
        <f t="shared" si="1"/>
        <v>117.85712747275201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34009.199999999997</v>
      </c>
      <c r="E35" s="104">
        <f t="shared" si="7"/>
        <v>41185.78</v>
      </c>
      <c r="F35" s="93">
        <f t="shared" si="1"/>
        <v>121.10187831527941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33915.78</v>
      </c>
      <c r="E36" s="247">
        <v>41092.36</v>
      </c>
      <c r="F36" s="93">
        <f t="shared" si="1"/>
        <v>121.160002806953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93.42</v>
      </c>
      <c r="E37" s="247">
        <v>93.42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278.3</v>
      </c>
      <c r="E45" s="104">
        <f t="shared" si="9"/>
        <v>278.3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278.3</v>
      </c>
      <c r="E48" s="247">
        <v>278.3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26262.5</v>
      </c>
      <c r="E54" s="247">
        <v>26921.83</v>
      </c>
      <c r="F54" s="93">
        <f t="shared" si="1"/>
        <v>102.51053783912423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26262.5</v>
      </c>
      <c r="E55" s="247">
        <v>26921.83</v>
      </c>
      <c r="F55" s="93">
        <f t="shared" si="1"/>
        <v>102.51053783912423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82229.570000000007</v>
      </c>
      <c r="E68" s="104">
        <f t="shared" si="13"/>
        <v>63257.72</v>
      </c>
      <c r="F68" s="93">
        <f t="shared" si="1"/>
        <v>76.928190187544459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32692.23</v>
      </c>
      <c r="E69" s="104">
        <f t="shared" si="14"/>
        <v>4901.58</v>
      </c>
      <c r="F69" s="93">
        <f t="shared" si="1"/>
        <v>14.993103865964482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32692.23</v>
      </c>
      <c r="E70" s="104">
        <f t="shared" si="15"/>
        <v>4901.58</v>
      </c>
      <c r="F70" s="93">
        <f t="shared" si="1"/>
        <v>14.993103865964482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32692.23</v>
      </c>
      <c r="E72" s="247">
        <v>4901.58</v>
      </c>
      <c r="F72" s="93">
        <f t="shared" si="1"/>
        <v>14.993103865964482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1136.1199999999999</v>
      </c>
      <c r="E78" s="104">
        <f>E79+SUM(E82:E84)-E85+E86</f>
        <v>224.72</v>
      </c>
      <c r="F78" s="93">
        <f t="shared" si="1"/>
        <v>19.779600746400032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1136.1199999999999</v>
      </c>
      <c r="E86" s="247">
        <v>224.72</v>
      </c>
      <c r="F86" s="93">
        <f t="shared" si="1"/>
        <v>19.779600746400032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364.98</v>
      </c>
      <c r="E146" s="104">
        <f t="shared" si="26"/>
        <v>50.5</v>
      </c>
      <c r="F146" s="93">
        <f t="shared" si="1"/>
        <v>13.836374595868268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50.5</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364.98</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48036.24</v>
      </c>
      <c r="E170" s="104">
        <f t="shared" si="29"/>
        <v>58080.92</v>
      </c>
      <c r="F170" s="93">
        <f t="shared" si="1"/>
        <v>120.9106291416647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48036.24</v>
      </c>
      <c r="E173" s="247">
        <v>58080.92</v>
      </c>
      <c r="F173" s="93">
        <f t="shared" si="1"/>
        <v>120.9106291416647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1420563.95</v>
      </c>
      <c r="E175" s="104">
        <f t="shared" si="30"/>
        <v>1468383.82</v>
      </c>
      <c r="F175" s="93">
        <f t="shared" si="1"/>
        <v>103.36625957599446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65284.78</v>
      </c>
      <c r="E176" s="104">
        <f t="shared" si="31"/>
        <v>57887.76</v>
      </c>
      <c r="F176" s="93">
        <f t="shared" si="1"/>
        <v>88.669610282825488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65284.78</v>
      </c>
      <c r="E177" s="104">
        <f t="shared" si="32"/>
        <v>57887.76</v>
      </c>
      <c r="F177" s="93">
        <f t="shared" si="1"/>
        <v>88.669610282825488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45016.89</v>
      </c>
      <c r="E178" s="247">
        <v>54573.33</v>
      </c>
      <c r="F178" s="93">
        <f t="shared" si="1"/>
        <v>121.22856554506542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3248.39</v>
      </c>
      <c r="E179" s="247">
        <v>3089.71</v>
      </c>
      <c r="F179" s="93">
        <f t="shared" si="1"/>
        <v>95.115118566428293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17019.5</v>
      </c>
      <c r="E188" s="247">
        <v>224.72</v>
      </c>
      <c r="F188" s="93">
        <f t="shared" si="1"/>
        <v>1.3203678133905228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1355279.17</v>
      </c>
      <c r="E237" s="104">
        <f t="shared" si="41"/>
        <v>1410496.06</v>
      </c>
      <c r="F237" s="93">
        <f t="shared" si="1"/>
        <v>104.07420782538847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1338334.3899999999</v>
      </c>
      <c r="E238" s="104">
        <f t="shared" si="42"/>
        <v>1405126.11</v>
      </c>
      <c r="F238" s="93">
        <f t="shared" si="1"/>
        <v>104.99066006964075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1338334.3899999999</v>
      </c>
      <c r="E239" s="104">
        <f t="shared" si="43"/>
        <v>1405126.11</v>
      </c>
      <c r="F239" s="93">
        <f t="shared" si="1"/>
        <v>104.99066006964075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1338334.3899999999</v>
      </c>
      <c r="E240" s="247">
        <v>1405126.11</v>
      </c>
      <c r="F240" s="93">
        <f t="shared" si="1"/>
        <v>104.99066006964075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16579.8</v>
      </c>
      <c r="E245" s="104">
        <f t="shared" si="45"/>
        <v>5319.45</v>
      </c>
      <c r="F245" s="93">
        <f t="shared" si="1"/>
        <v>32.083921398328087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16579.8</v>
      </c>
      <c r="E246" s="104">
        <f t="shared" si="46"/>
        <v>5319.45</v>
      </c>
      <c r="F246" s="93">
        <f t="shared" si="1"/>
        <v>32.083921398328087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16579.8</v>
      </c>
      <c r="E247" s="247">
        <v>5319.45</v>
      </c>
      <c r="F247" s="93">
        <f t="shared" si="1"/>
        <v>32.083921398328087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364.98</v>
      </c>
      <c r="E255" s="247">
        <v>50.5</v>
      </c>
      <c r="F255" s="93">
        <f t="shared" si="1"/>
        <v>13.836374595868268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1030.56</v>
      </c>
      <c r="E259" s="104">
        <f t="shared" si="49"/>
        <v>1030.56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1030.56</v>
      </c>
      <c r="E260" s="248">
        <v>1030.56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364.98</v>
      </c>
      <c r="E264" s="247">
        <v>50.5</v>
      </c>
      <c r="F264" s="93">
        <f t="shared" si="50"/>
        <v>13.836374595868268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1136.1199999999999</v>
      </c>
      <c r="E268" s="247">
        <v>224.72</v>
      </c>
      <c r="F268" s="93">
        <f t="shared" si="50"/>
        <v>19.779600746400032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65284.78</v>
      </c>
      <c r="E288" s="247">
        <v>57887.76</v>
      </c>
      <c r="F288" s="93">
        <f t="shared" si="50"/>
        <v>88.669610282825488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15883.38</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1136.1199999999999</v>
      </c>
      <c r="E302" s="247">
        <v>224.72</v>
      </c>
      <c r="F302" s="93">
        <f t="shared" si="50"/>
        <v>19.779600746400032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33" sqref="E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751287.42999999993</v>
      </c>
      <c r="E114" s="81">
        <f t="shared" si="22"/>
        <v>957047.1</v>
      </c>
      <c r="F114" s="63">
        <f t="shared" si="1"/>
        <v>127.38760982597566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717116.49</v>
      </c>
      <c r="E115" s="81">
        <f t="shared" si="23"/>
        <v>915938.78</v>
      </c>
      <c r="F115" s="63">
        <f t="shared" si="1"/>
        <v>127.72524307731371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717116.49</v>
      </c>
      <c r="E117" s="249">
        <v>915938.78</v>
      </c>
      <c r="F117" s="63">
        <f t="shared" si="1"/>
        <v>127.72524307731371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34170.94</v>
      </c>
      <c r="E126" s="249">
        <v>41108.32</v>
      </c>
      <c r="F126" s="63">
        <f t="shared" si="1"/>
        <v>120.30198759530759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751287.42999999993</v>
      </c>
      <c r="E141" s="106">
        <f t="shared" si="28"/>
        <v>957047.1</v>
      </c>
      <c r="F141" s="82">
        <f t="shared" si="1"/>
        <v>127.38760982597566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1" sqref="E31:E3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25110.52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399.82</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399.82</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399.82</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24710.7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24710.7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24710.7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65284.78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965582.72999999986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875983.1399999999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690411.82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177074.62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983.22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6504.29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1009.19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89599.59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972979.74999999988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883380.15999999992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680855.38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177233.3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983.22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6504.29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17803.97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89599.59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57887.760000000009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57887.76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224.72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57663.040000000001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42137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2025-01-24T09:22:48Z</cp:lastPrinted>
  <dcterms:created xsi:type="dcterms:W3CDTF">2022-04-01T05:14:30Z</dcterms:created>
  <dcterms:modified xsi:type="dcterms:W3CDTF">2025-01-28T08:21:48Z</dcterms:modified>
</cp:coreProperties>
</file>